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7755" activeTab="3"/>
  </bookViews>
  <sheets>
    <sheet name="اجمالي قيمة الايرادات " sheetId="1" r:id="rId1"/>
    <sheet name="توزريع العاملين" sheetId="2" r:id="rId2"/>
    <sheet name="قيمة المخزون السلعي" sheetId="3" r:id="rId3"/>
    <sheet name="مؤشرات اجمالية" sheetId="4" r:id="rId4"/>
  </sheets>
  <externalReferences>
    <externalReference r:id="rId5"/>
  </externalReferences>
  <definedNames>
    <definedName name="_xlnm.Print_Area" localSheetId="0">'اجمالي قيمة الايرادات '!$A$1:$F$32</definedName>
    <definedName name="اجمالي_قيمة_الايرادات_حسب_عائدية_المنشأت_لسنة_2008" localSheetId="0">'اجمالي قيمة الايرادات '!#REF!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4"/>
  <c r="L9"/>
  <c r="J9"/>
  <c r="H9"/>
  <c r="F9"/>
  <c r="D9"/>
  <c r="N8"/>
  <c r="L8"/>
  <c r="J8"/>
  <c r="H8"/>
  <c r="F8"/>
  <c r="D8"/>
  <c r="N7"/>
  <c r="L7"/>
  <c r="J7"/>
  <c r="H7"/>
  <c r="F7"/>
  <c r="D7"/>
  <c r="N6"/>
  <c r="L6"/>
  <c r="J6"/>
  <c r="H6"/>
  <c r="F6"/>
  <c r="D6"/>
  <c r="N5"/>
  <c r="L5"/>
  <c r="J5"/>
  <c r="H5"/>
  <c r="F5"/>
  <c r="D5"/>
  <c r="E185" i="3" l="1"/>
  <c r="J14" i="1" l="1"/>
  <c r="H15"/>
  <c r="I19"/>
  <c r="I29"/>
</calcChain>
</file>

<file path=xl/sharedStrings.xml><?xml version="1.0" encoding="utf-8"?>
<sst xmlns="http://schemas.openxmlformats.org/spreadsheetml/2006/main" count="103" uniqueCount="66">
  <si>
    <t>المجمــوع</t>
  </si>
  <si>
    <t xml:space="preserve">نوع الايراد </t>
  </si>
  <si>
    <t>الايرادات الاخرى</t>
  </si>
  <si>
    <t>الايرادات االتحويلية</t>
  </si>
  <si>
    <t>الايـرادات الثانـوية</t>
  </si>
  <si>
    <t>الايرادات الرئيسية</t>
  </si>
  <si>
    <t>المجموع</t>
  </si>
  <si>
    <t>التجارة</t>
  </si>
  <si>
    <t>الصحة</t>
  </si>
  <si>
    <t>الزراعة</t>
  </si>
  <si>
    <t>النفط</t>
  </si>
  <si>
    <t>القيمة : الف دينار</t>
  </si>
  <si>
    <t xml:space="preserve"> اجمالي قيمة الايرادات حسب عائدية المنشأت لسنة 2015</t>
  </si>
  <si>
    <t>اجمالي قيمة الايرادات حسب نوع الايرادات لسنة 2015</t>
  </si>
  <si>
    <t xml:space="preserve">  اجمالي قيمة الايرادات حسب عائدية المنشات لسنة 2015</t>
  </si>
  <si>
    <t xml:space="preserve"> قيمة ايرادات وزارة النفط لسنة 2015
</t>
  </si>
  <si>
    <t xml:space="preserve">  قيمة ايرادات وزارة الزراعة لسنة 2015
</t>
  </si>
  <si>
    <t xml:space="preserve">  قيمة الايرادات وزارة الصحة لسنة 2015
</t>
  </si>
  <si>
    <t xml:space="preserve">  قيمة ايرادات وزارة التجارة  لسنة 2015
</t>
  </si>
  <si>
    <t xml:space="preserve">  توزيع العاملين في نهاية السنة حسب الجنسية والصنف لسنة 2015</t>
  </si>
  <si>
    <t xml:space="preserve">اصناف العاملين </t>
  </si>
  <si>
    <t>العراقيون</t>
  </si>
  <si>
    <t>العرب</t>
  </si>
  <si>
    <t xml:space="preserve">   </t>
  </si>
  <si>
    <t>رئيس الشركة والمدراء العامون ومعاونيهم</t>
  </si>
  <si>
    <t xml:space="preserve">العاملون في الامور الادارية والذاتية والاحصاء والحقوق </t>
  </si>
  <si>
    <t>العاملون في الحسابات والتدقيق</t>
  </si>
  <si>
    <t>العاملون في المشتريات والاستيرادات</t>
  </si>
  <si>
    <t>العاملون في المبيــعات</t>
  </si>
  <si>
    <t>العاملون في المخــازن</t>
  </si>
  <si>
    <t>العاملون في الشعب الفنيــــة</t>
  </si>
  <si>
    <t>العاملون في شعبة الصيانة والتصليح والانتاج</t>
  </si>
  <si>
    <t>العاملون في الخـدمــات</t>
  </si>
  <si>
    <t xml:space="preserve"> توزيع العاملين في نهاية السنة حسب الجنس والصنف لسنة 2015</t>
  </si>
  <si>
    <t xml:space="preserve">ذكور </t>
  </si>
  <si>
    <t>اناث</t>
  </si>
  <si>
    <t xml:space="preserve"> قيمة المخزون السلعي للبضائع حسب عائدية المنشأت لسنة 2015</t>
  </si>
  <si>
    <t>الوزارة</t>
  </si>
  <si>
    <t>نوع المخزون</t>
  </si>
  <si>
    <t>خامات ومواد أولية</t>
  </si>
  <si>
    <t>وقود وزيوت</t>
  </si>
  <si>
    <t xml:space="preserve">أدوات أحتياطية </t>
  </si>
  <si>
    <t>مواد تعبئة وتغليف</t>
  </si>
  <si>
    <t>متنوعات</t>
  </si>
  <si>
    <t>مخزون انتاج غير تام</t>
  </si>
  <si>
    <t>مخزون المواد لدى الغير</t>
  </si>
  <si>
    <t>بضائع تامة الصنع لغرض البيع</t>
  </si>
  <si>
    <t>المجمـوع</t>
  </si>
  <si>
    <t>مخزون  أول المدة</t>
  </si>
  <si>
    <t>مخزون أخر المدة</t>
  </si>
  <si>
    <t>قيمة التغير في المخزون</t>
  </si>
  <si>
    <t xml:space="preserve">    مؤشرات اجمالية لتطور نشاط منشأت القطاع العام التجاري للمدة 2010-2015</t>
  </si>
  <si>
    <t xml:space="preserve"> </t>
  </si>
  <si>
    <t xml:space="preserve"> القيمة : مليار دينار</t>
  </si>
  <si>
    <t>السنة</t>
  </si>
  <si>
    <t xml:space="preserve">عدد المنشأت </t>
  </si>
  <si>
    <t>عدد العاملين</t>
  </si>
  <si>
    <t>نسبة التغيير %</t>
  </si>
  <si>
    <t>أجور ومزايا العاملين</t>
  </si>
  <si>
    <t>قيمة المشتريات</t>
  </si>
  <si>
    <t xml:space="preserve"> قيمة المبيعات</t>
  </si>
  <si>
    <t>قيمة المصروفات</t>
  </si>
  <si>
    <t>قيمة الايرادات</t>
  </si>
  <si>
    <t xml:space="preserve"> اجمالي قيمة المشتريات والمبيعات والمصروفات والايرادات للمدة  2010-2015</t>
  </si>
  <si>
    <t xml:space="preserve">                           </t>
  </si>
  <si>
    <t xml:space="preserve">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</si>
</sst>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1010409]d/m/yyyy\ h:mm\ AM/PM;@"/>
    <numFmt numFmtId="165" formatCode="0.0"/>
    <numFmt numFmtId="166" formatCode="_ * #,##0.00_ ;_ * \-#,##0.00_ ;_ * &quot;-&quot;??_ ;_ @_ "/>
  </numFmts>
  <fonts count="18">
    <font>
      <sz val="10"/>
      <name val="Arabic Transparent"/>
      <charset val="178"/>
    </font>
    <font>
      <b/>
      <sz val="10"/>
      <name val="Arabic Transparent"/>
      <charset val="178"/>
    </font>
    <font>
      <sz val="14"/>
      <name val="Arabic Transparent"/>
      <charset val="178"/>
    </font>
    <font>
      <sz val="16"/>
      <name val="Arabic Transparent"/>
      <charset val="178"/>
    </font>
    <font>
      <b/>
      <sz val="14"/>
      <name val="Arabic Transparent"/>
      <charset val="178"/>
    </font>
    <font>
      <b/>
      <sz val="12"/>
      <name val="Arabic Transparent"/>
      <charset val="178"/>
    </font>
    <font>
      <sz val="12"/>
      <name val="Arabic Transparent"/>
      <charset val="178"/>
    </font>
    <font>
      <b/>
      <sz val="14"/>
      <color rgb="FF0070C0"/>
      <name val="Arabic Transparent"/>
      <charset val="178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abic Transparent"/>
      <charset val="178"/>
    </font>
    <font>
      <sz val="12"/>
      <name val="Arial"/>
      <family val="2"/>
    </font>
    <font>
      <sz val="14"/>
      <name val="Arial"/>
      <family val="2"/>
    </font>
    <font>
      <b/>
      <sz val="11"/>
      <name val="Arabic Transparent"/>
      <charset val="178"/>
    </font>
    <font>
      <sz val="18"/>
      <name val="Arabic Transparent"/>
      <charset val="17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6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Border="1"/>
    <xf numFmtId="1" fontId="8" fillId="0" borderId="5" xfId="0" applyNumberFormat="1" applyFont="1" applyBorder="1" applyAlignment="1">
      <alignment horizontal="right" vertical="center"/>
    </xf>
    <xf numFmtId="1" fontId="9" fillId="0" borderId="5" xfId="0" applyNumberFormat="1" applyFont="1" applyBorder="1" applyAlignment="1">
      <alignment horizontal="right" vertical="center" wrapText="1"/>
    </xf>
    <xf numFmtId="1" fontId="8" fillId="0" borderId="6" xfId="0" applyNumberFormat="1" applyFont="1" applyBorder="1" applyAlignment="1">
      <alignment horizontal="right" vertical="center"/>
    </xf>
    <xf numFmtId="1" fontId="8" fillId="0" borderId="7" xfId="0" applyNumberFormat="1" applyFont="1" applyBorder="1" applyAlignment="1">
      <alignment horizontal="right" vertical="center"/>
    </xf>
    <xf numFmtId="1" fontId="9" fillId="0" borderId="7" xfId="0" applyNumberFormat="1" applyFont="1" applyBorder="1" applyAlignment="1">
      <alignment horizontal="right" vertical="center" wrapText="1"/>
    </xf>
    <xf numFmtId="0" fontId="0" fillId="0" borderId="0" xfId="0" applyFill="1"/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 wrapText="1"/>
    </xf>
    <xf numFmtId="1" fontId="9" fillId="2" borderId="4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1" fontId="8" fillId="0" borderId="8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right"/>
    </xf>
    <xf numFmtId="0" fontId="15" fillId="0" borderId="0" xfId="0" applyFont="1"/>
    <xf numFmtId="1" fontId="11" fillId="0" borderId="3" xfId="0" applyNumberFormat="1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 readingOrder="2"/>
    </xf>
    <xf numFmtId="0" fontId="8" fillId="4" borderId="5" xfId="0" applyFont="1" applyFill="1" applyBorder="1" applyAlignment="1">
      <alignment vertical="center" wrapText="1" readingOrder="2"/>
    </xf>
    <xf numFmtId="0" fontId="8" fillId="4" borderId="6" xfId="0" applyFont="1" applyFill="1" applyBorder="1" applyAlignment="1">
      <alignment vertical="center" wrapText="1" readingOrder="2"/>
    </xf>
    <xf numFmtId="0" fontId="8" fillId="4" borderId="5" xfId="0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vertical="center" wrapText="1" readingOrder="2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 readingOrder="2"/>
    </xf>
    <xf numFmtId="0" fontId="8" fillId="2" borderId="5" xfId="0" applyFont="1" applyFill="1" applyBorder="1" applyAlignment="1">
      <alignment vertical="center" wrapText="1" readingOrder="2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 readingOrder="2"/>
    </xf>
    <xf numFmtId="1" fontId="8" fillId="2" borderId="4" xfId="0" applyNumberFormat="1" applyFont="1" applyFill="1" applyBorder="1" applyAlignment="1">
      <alignment vertical="center" wrapText="1" readingOrder="2"/>
    </xf>
    <xf numFmtId="1" fontId="8" fillId="2" borderId="4" xfId="0" applyNumberFormat="1" applyFont="1" applyFill="1" applyBorder="1" applyAlignment="1">
      <alignment vertical="center" wrapText="1" readingOrder="1"/>
    </xf>
    <xf numFmtId="0" fontId="16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 wrapText="1" readingOrder="2"/>
    </xf>
    <xf numFmtId="1" fontId="6" fillId="0" borderId="0" xfId="0" applyNumberFormat="1" applyFont="1" applyFill="1" applyBorder="1" applyAlignment="1">
      <alignment horizontal="center" vertical="center" wrapText="1" readingOrder="2"/>
    </xf>
    <xf numFmtId="164" fontId="6" fillId="0" borderId="0" xfId="0" applyNumberFormat="1" applyFont="1" applyFill="1" applyBorder="1" applyAlignment="1">
      <alignment horizontal="center" vertical="center" wrapText="1" readingOrder="2"/>
    </xf>
    <xf numFmtId="1" fontId="6" fillId="0" borderId="0" xfId="0" applyNumberFormat="1" applyFont="1" applyBorder="1" applyAlignment="1">
      <alignment horizontal="center" vertical="center" wrapText="1" readingOrder="2"/>
    </xf>
    <xf numFmtId="0" fontId="10" fillId="0" borderId="2" xfId="0" applyFont="1" applyBorder="1" applyAlignment="1"/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1" fontId="1" fillId="0" borderId="0" xfId="0" applyNumberFormat="1" applyFont="1"/>
    <xf numFmtId="165" fontId="1" fillId="0" borderId="0" xfId="0" applyNumberFormat="1" applyFont="1"/>
    <xf numFmtId="165" fontId="10" fillId="0" borderId="3" xfId="0" applyNumberFormat="1" applyFont="1" applyBorder="1" applyAlignment="1">
      <alignment horizontal="left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vertical="center" wrapText="1"/>
    </xf>
    <xf numFmtId="165" fontId="11" fillId="0" borderId="11" xfId="0" applyNumberFormat="1" applyFont="1" applyBorder="1" applyAlignment="1">
      <alignment vertical="center" wrapText="1"/>
    </xf>
    <xf numFmtId="165" fontId="11" fillId="0" borderId="12" xfId="0" applyNumberFormat="1" applyFont="1" applyBorder="1" applyAlignment="1">
      <alignment vertical="center" wrapText="1"/>
    </xf>
    <xf numFmtId="1" fontId="11" fillId="0" borderId="11" xfId="0" applyNumberFormat="1" applyFont="1" applyBorder="1" applyAlignment="1">
      <alignment vertical="center"/>
    </xf>
    <xf numFmtId="1" fontId="11" fillId="0" borderId="11" xfId="0" applyNumberFormat="1" applyFont="1" applyBorder="1" applyAlignment="1">
      <alignment vertical="center" wrapText="1"/>
    </xf>
    <xf numFmtId="1" fontId="11" fillId="0" borderId="12" xfId="0" applyNumberFormat="1" applyFont="1" applyFill="1" applyBorder="1" applyAlignment="1">
      <alignment vertical="center" wrapText="1"/>
    </xf>
    <xf numFmtId="1" fontId="11" fillId="0" borderId="12" xfId="0" applyNumberFormat="1" applyFont="1" applyBorder="1" applyAlignment="1">
      <alignment vertical="center" wrapText="1"/>
    </xf>
    <xf numFmtId="165" fontId="11" fillId="0" borderId="12" xfId="0" applyNumberFormat="1" applyFont="1" applyFill="1" applyBorder="1" applyAlignment="1">
      <alignment vertical="center" wrapText="1"/>
    </xf>
    <xf numFmtId="1" fontId="11" fillId="0" borderId="12" xfId="0" applyNumberFormat="1" applyFont="1" applyBorder="1" applyAlignment="1">
      <alignment vertical="center"/>
    </xf>
    <xf numFmtId="165" fontId="11" fillId="0" borderId="11" xfId="0" applyNumberFormat="1" applyFont="1" applyFill="1" applyBorder="1" applyAlignment="1">
      <alignment vertical="center" wrapText="1"/>
    </xf>
    <xf numFmtId="0" fontId="17" fillId="0" borderId="0" xfId="0" applyFont="1"/>
    <xf numFmtId="0" fontId="2" fillId="0" borderId="0" xfId="0" applyFont="1"/>
    <xf numFmtId="165" fontId="5" fillId="0" borderId="2" xfId="0" applyNumberFormat="1" applyFont="1" applyBorder="1" applyAlignment="1">
      <alignment horizontal="center" vertical="center"/>
    </xf>
    <xf numFmtId="1" fontId="13" fillId="0" borderId="0" xfId="0" applyNumberFormat="1" applyFont="1"/>
    <xf numFmtId="165" fontId="13" fillId="0" borderId="0" xfId="0" applyNumberFormat="1" applyFont="1"/>
    <xf numFmtId="1" fontId="0" fillId="0" borderId="0" xfId="0" applyNumberFormat="1" applyAlignment="1"/>
    <xf numFmtId="165" fontId="0" fillId="0" borderId="0" xfId="0" applyNumberFormat="1" applyAlignment="1"/>
    <xf numFmtId="1" fontId="16" fillId="0" borderId="0" xfId="0" applyNumberFormat="1" applyFont="1" applyAlignment="1"/>
    <xf numFmtId="165" fontId="16" fillId="0" borderId="0" xfId="0" applyNumberFormat="1" applyFont="1" applyAlignment="1"/>
    <xf numFmtId="165" fontId="4" fillId="0" borderId="0" xfId="0" applyNumberFormat="1" applyFont="1" applyAlignment="1"/>
    <xf numFmtId="166" fontId="13" fillId="0" borderId="0" xfId="1" applyNumberFormat="1" applyFon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AE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autoTitleDeleted val="1"/>
    <c:plotArea>
      <c:layout/>
      <c:barChart>
        <c:barDir val="col"/>
        <c:grouping val="clustered"/>
        <c:ser>
          <c:idx val="4"/>
          <c:order val="0"/>
          <c:tx>
            <c:strRef>
              <c:f>'اجمالي قيمة الايرادات '!$A$8</c:f>
              <c:strCache>
                <c:ptCount val="1"/>
                <c:pt idx="0">
                  <c:v>المجمــوع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strRef>
              <c:f>'اجمالي قيمة الايرادات '!$B$3:$E$3</c:f>
              <c:strCache>
                <c:ptCount val="4"/>
                <c:pt idx="0">
                  <c:v>النفط</c:v>
                </c:pt>
                <c:pt idx="1">
                  <c:v>الزراعة</c:v>
                </c:pt>
                <c:pt idx="2">
                  <c:v>الصحة</c:v>
                </c:pt>
                <c:pt idx="3">
                  <c:v>التجارة</c:v>
                </c:pt>
              </c:strCache>
            </c:strRef>
          </c:cat>
          <c:val>
            <c:numRef>
              <c:f>'اجمالي قيمة الايرادات '!$B$8:$E$8</c:f>
              <c:numCache>
                <c:formatCode>0</c:formatCode>
                <c:ptCount val="4"/>
                <c:pt idx="0">
                  <c:v>6738454058</c:v>
                </c:pt>
                <c:pt idx="1">
                  <c:v>90739207</c:v>
                </c:pt>
                <c:pt idx="2">
                  <c:v>56687086</c:v>
                </c:pt>
                <c:pt idx="3">
                  <c:v>4317775414</c:v>
                </c:pt>
              </c:numCache>
            </c:numRef>
          </c:val>
        </c:ser>
        <c:dLbls/>
        <c:axId val="62286080"/>
        <c:axId val="62300544"/>
      </c:barChart>
      <c:catAx>
        <c:axId val="62286080"/>
        <c:scaling>
          <c:orientation val="maxMin"/>
        </c:scaling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الايرادات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62300544"/>
        <c:crosses val="autoZero"/>
        <c:auto val="1"/>
        <c:lblAlgn val="ctr"/>
        <c:lblOffset val="100"/>
        <c:tickLblSkip val="2"/>
        <c:tickMarkSkip val="1"/>
      </c:catAx>
      <c:valAx>
        <c:axId val="62300544"/>
        <c:scaling>
          <c:orientation val="minMax"/>
        </c:scaling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6228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view3D>
      <c:rotX val="30"/>
      <c:rotY val="360"/>
      <c:perspective val="0"/>
    </c:view3D>
    <c:plotArea>
      <c:layout>
        <c:manualLayout>
          <c:layoutTarget val="inner"/>
          <c:xMode val="edge"/>
          <c:yMode val="edge"/>
          <c:x val="0.22429965862110374"/>
          <c:y val="0.21164132261245125"/>
          <c:w val="0.54517299811684106"/>
          <c:h val="0.57672255664350136"/>
        </c:manualLayout>
      </c:layout>
      <c:pie3DChart>
        <c:varyColors val="1"/>
        <c:ser>
          <c:idx val="0"/>
          <c:order val="0"/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Lbls>
            <c:dLbl>
              <c:idx val="0"/>
              <c:layout>
                <c:manualLayout>
                  <c:x val="0.24322199921088292"/>
                  <c:y val="0.21963087947339918"/>
                </c:manualLayout>
              </c:layout>
              <c:numFmt formatCode="0.0%" sourceLinked="0"/>
              <c:spPr/>
              <c:txPr>
                <a:bodyPr anchorCtr="0"/>
                <a:lstStyle/>
                <a:p>
                  <a:pPr algn="r"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0968040759610929E-2"/>
                  <c:y val="8.5156022163896219E-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9909148611325544"/>
                  <c:y val="-8.01971975725258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latin typeface="Arial" pitchFamily="34" charset="0"/>
                    <a:cs typeface="Arial" pitchFamily="34" charset="0"/>
                  </a:defRPr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'اجمالي قيمة الايرادات '!$A$4:$A$7</c:f>
              <c:strCache>
                <c:ptCount val="4"/>
                <c:pt idx="0">
                  <c:v>الايرادات الرئيسية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'اجمالي قيمة الايرادات '!$F$4:$F$7</c:f>
              <c:numCache>
                <c:formatCode>0</c:formatCode>
                <c:ptCount val="4"/>
                <c:pt idx="0">
                  <c:v>6142082866</c:v>
                </c:pt>
                <c:pt idx="1">
                  <c:v>80723347</c:v>
                </c:pt>
                <c:pt idx="2">
                  <c:v>4218267444</c:v>
                </c:pt>
                <c:pt idx="3">
                  <c:v>762582108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/>
      <c:pieChart>
        <c:varyColors val="1"/>
        <c:ser>
          <c:idx val="0"/>
          <c:order val="0"/>
          <c:explosion val="25"/>
          <c:dPt>
            <c:idx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Pt>
            <c:idx val="1"/>
          </c:dPt>
          <c:dPt>
            <c:idx val="2"/>
          </c:dPt>
          <c:dPt>
            <c:idx val="3"/>
            <c:spPr>
              <a:solidFill>
                <a:schemeClr val="accent5"/>
              </a:solidFill>
            </c:spPr>
          </c:dPt>
          <c:dLbls>
            <c:dLbl>
              <c:idx val="0"/>
              <c:layout>
                <c:manualLayout>
                  <c:x val="0.24389636779273563"/>
                  <c:y val="2.807017543859649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1935636271272546"/>
                  <c:y val="5.789473684210529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516129032258067E-2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9096875793751592"/>
                  <c:y val="-0.119298245614035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latin typeface="Arial" pitchFamily="34" charset="0"/>
                    <a:cs typeface="Arial" pitchFamily="34" charset="0"/>
                  </a:defRPr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'اجمالي قيمة الايرادات '!$B$3:$E$3</c:f>
              <c:strCache>
                <c:ptCount val="4"/>
                <c:pt idx="0">
                  <c:v>النفط</c:v>
                </c:pt>
                <c:pt idx="1">
                  <c:v>الزراعة</c:v>
                </c:pt>
                <c:pt idx="2">
                  <c:v>الصحة</c:v>
                </c:pt>
                <c:pt idx="3">
                  <c:v>التجارة</c:v>
                </c:pt>
              </c:strCache>
            </c:strRef>
          </c:cat>
          <c:val>
            <c:numRef>
              <c:f>'اجمالي قيمة الايرادات '!$B$8:$E$8</c:f>
              <c:numCache>
                <c:formatCode>0</c:formatCode>
                <c:ptCount val="4"/>
                <c:pt idx="0">
                  <c:v>6738454058</c:v>
                </c:pt>
                <c:pt idx="1">
                  <c:v>90739207</c:v>
                </c:pt>
                <c:pt idx="2">
                  <c:v>56687086</c:v>
                </c:pt>
                <c:pt idx="3">
                  <c:v>4317775414</c:v>
                </c:pt>
              </c:numCache>
            </c:numRef>
          </c:val>
        </c:ser>
        <c:dLbls/>
        <c:firstSliceAng val="360"/>
      </c:pie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view3D>
      <c:rotX val="30"/>
      <c:rotY val="360"/>
      <c:perspective val="0"/>
    </c:view3D>
    <c:plotArea>
      <c:layout>
        <c:manualLayout>
          <c:layoutTarget val="inner"/>
          <c:xMode val="edge"/>
          <c:yMode val="edge"/>
          <c:x val="0.11186595053101807"/>
          <c:y val="0.17765510694141956"/>
          <c:w val="0.79473501242808242"/>
          <c:h val="0.7494510526609709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Lbls>
            <c:dLbl>
              <c:idx val="0"/>
              <c:layout>
                <c:manualLayout>
                  <c:x val="0.39760442196381096"/>
                  <c:y val="-6.5627966716927649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42748326988927726"/>
                  <c:y val="0.7298665326408666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35696789556934533"/>
                  <c:y val="8.335678784832745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6368079817837342"/>
                  <c:y val="5.789523649969287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>
                      <a:latin typeface="Arial" pitchFamily="34" charset="0"/>
                      <a:cs typeface="Arial" pitchFamily="34" charset="0"/>
                    </a:defRPr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latin typeface="Arial" pitchFamily="34" charset="0"/>
                    <a:cs typeface="Arial" pitchFamily="34" charset="0"/>
                  </a:defRPr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'اجمالي قيمة الايرادات '!$A$4:$A$7</c:f>
              <c:strCache>
                <c:ptCount val="4"/>
                <c:pt idx="0">
                  <c:v>الايرادات الرئيسية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'اجمالي قيمة الايرادات '!$C$4:$C$7</c:f>
              <c:numCache>
                <c:formatCode>0</c:formatCode>
                <c:ptCount val="4"/>
                <c:pt idx="0">
                  <c:v>90698071</c:v>
                </c:pt>
                <c:pt idx="1">
                  <c:v>3014</c:v>
                </c:pt>
                <c:pt idx="2">
                  <c:v>0</c:v>
                </c:pt>
                <c:pt idx="3">
                  <c:v>38122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view3D>
      <c:rotX val="30"/>
      <c:rotY val="360"/>
      <c:perspective val="0"/>
    </c:view3D>
    <c:plotArea>
      <c:layout>
        <c:manualLayout>
          <c:layoutTarget val="inner"/>
          <c:xMode val="edge"/>
          <c:yMode val="edge"/>
          <c:x val="0.10748949326119511"/>
          <c:y val="0.13694978483019576"/>
          <c:w val="0.83536736940140532"/>
          <c:h val="0.77347775690475251"/>
        </c:manualLayout>
      </c:layout>
      <c:pie3DChart>
        <c:varyColors val="1"/>
        <c:ser>
          <c:idx val="0"/>
          <c:order val="0"/>
          <c:explosion val="25"/>
          <c:dPt>
            <c:idx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</c:dPt>
          <c:dLbls>
            <c:dLbl>
              <c:idx val="0"/>
              <c:layout>
                <c:manualLayout>
                  <c:x val="0.39411654831489618"/>
                  <c:y val="1.449032068960923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8760748454830259"/>
                  <c:y val="0.71596306806826826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35409303898362404"/>
                  <c:y val="-3.7757970609003837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3783432029673976"/>
                  <c:y val="1.884057971014493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'اجمالي قيمة الايرادات '!$A$4:$A$7</c:f>
              <c:strCache>
                <c:ptCount val="4"/>
                <c:pt idx="0">
                  <c:v>الايرادات الرئيسية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'اجمالي قيمة الايرادات '!$E$4:$E$7</c:f>
              <c:numCache>
                <c:formatCode>0</c:formatCode>
                <c:ptCount val="4"/>
                <c:pt idx="0">
                  <c:v>67736012</c:v>
                </c:pt>
                <c:pt idx="1">
                  <c:v>51338793</c:v>
                </c:pt>
                <c:pt idx="2">
                  <c:v>4193095920</c:v>
                </c:pt>
                <c:pt idx="3">
                  <c:v>5604689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>
        <c:manualLayout>
          <c:layoutTarget val="inner"/>
          <c:xMode val="edge"/>
          <c:yMode val="edge"/>
          <c:x val="0.22486949787014338"/>
          <c:y val="0.1527837270341208"/>
          <c:w val="0.58505606471322225"/>
          <c:h val="0.84721627296587942"/>
        </c:manualLayout>
      </c:layout>
      <c:pieChart>
        <c:varyColors val="1"/>
        <c:ser>
          <c:idx val="0"/>
          <c:order val="0"/>
          <c:explosion val="27"/>
          <c:dPt>
            <c:idx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2"/>
          </c:dPt>
          <c:dPt>
            <c:idx val="3"/>
            <c:spPr>
              <a:solidFill>
                <a:schemeClr val="bg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.33036044407492554"/>
                  <c:y val="-3.6493438320209983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2984243363022241"/>
                  <c:y val="0.125714960629921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4956671399681668E-2"/>
                  <c:y val="0.1337301837270341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3384677212084396"/>
                  <c:y val="1.6260162601626021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'اجمالي قيمة الايرادات '!$A$4:$A$7</c:f>
              <c:strCache>
                <c:ptCount val="4"/>
                <c:pt idx="0">
                  <c:v>الايرادات الرئيسية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'اجمالي قيمة الايرادات '!$D$4:$D$7</c:f>
              <c:numCache>
                <c:formatCode>0</c:formatCode>
                <c:ptCount val="4"/>
                <c:pt idx="0">
                  <c:v>53918553</c:v>
                </c:pt>
                <c:pt idx="1">
                  <c:v>758339</c:v>
                </c:pt>
                <c:pt idx="2">
                  <c:v>5945</c:v>
                </c:pt>
                <c:pt idx="3">
                  <c:v>2004249</c:v>
                </c:pt>
              </c:numCache>
            </c:numRef>
          </c:val>
        </c:ser>
        <c:dLbls/>
        <c:firstSliceAng val="360"/>
      </c:pie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view3D>
      <c:rotX val="30"/>
      <c:rotY val="360"/>
      <c:perspective val="0"/>
    </c:view3D>
    <c:plotArea>
      <c:layout/>
      <c:pie3DChart>
        <c:varyColors val="1"/>
        <c:ser>
          <c:idx val="0"/>
          <c:order val="0"/>
          <c:explosion val="25"/>
          <c:dPt>
            <c:idx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</c:dPt>
          <c:dPt>
            <c:idx val="2"/>
          </c:dPt>
          <c:dPt>
            <c:idx val="3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dLbl>
              <c:idx val="1"/>
              <c:layout>
                <c:manualLayout>
                  <c:x val="-6.4707476081618878E-2"/>
                  <c:y val="-2.051282051282051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075776818220315E-2"/>
                  <c:y val="0.34210592906655901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640999068664804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ar-SA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ar-SA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'اجمالي قيمة الايرادات '!$A$4:$A$7</c:f>
              <c:strCache>
                <c:ptCount val="4"/>
                <c:pt idx="0">
                  <c:v>الايرادات الرئيسية</c:v>
                </c:pt>
                <c:pt idx="1">
                  <c:v>الايـرادات الثانـوية</c:v>
                </c:pt>
                <c:pt idx="2">
                  <c:v>الايرادات االتحويلية</c:v>
                </c:pt>
                <c:pt idx="3">
                  <c:v>الايرادات الاخرى</c:v>
                </c:pt>
              </c:strCache>
            </c:strRef>
          </c:cat>
          <c:val>
            <c:numRef>
              <c:f>'اجمالي قيمة الايرادات '!$B$4:$B$7</c:f>
              <c:numCache>
                <c:formatCode>0</c:formatCode>
                <c:ptCount val="4"/>
                <c:pt idx="0">
                  <c:v>5929730230</c:v>
                </c:pt>
                <c:pt idx="1">
                  <c:v>28623201</c:v>
                </c:pt>
                <c:pt idx="2">
                  <c:v>25165579</c:v>
                </c:pt>
                <c:pt idx="3">
                  <c:v>754935048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>
        <c:manualLayout>
          <c:layoutTarget val="inner"/>
          <c:xMode val="edge"/>
          <c:yMode val="edge"/>
          <c:x val="2.7736186356254862E-2"/>
          <c:y val="0.14169763779527567"/>
          <c:w val="0.94591410908991647"/>
          <c:h val="0.78314120734908199"/>
        </c:manualLayout>
      </c:layout>
      <c:barChart>
        <c:barDir val="col"/>
        <c:grouping val="clustered"/>
        <c:ser>
          <c:idx val="0"/>
          <c:order val="0"/>
          <c:tx>
            <c:strRef>
              <c:f>'[1]مؤشرات اجمالية '!$G$3</c:f>
              <c:strCache>
                <c:ptCount val="1"/>
                <c:pt idx="0">
                  <c:v>قيمة المشتريات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numRef>
              <c:f>'[1]مؤشرات اجمالية '!$A$4:$A$9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'[1]مؤشرات اجمالية '!$G$4:$G$9</c:f>
              <c:numCache>
                <c:formatCode>General</c:formatCode>
                <c:ptCount val="6"/>
                <c:pt idx="0">
                  <c:v>5632</c:v>
                </c:pt>
                <c:pt idx="1">
                  <c:v>10968</c:v>
                </c:pt>
                <c:pt idx="2">
                  <c:v>9245</c:v>
                </c:pt>
                <c:pt idx="3">
                  <c:v>10918</c:v>
                </c:pt>
                <c:pt idx="4">
                  <c:v>12365</c:v>
                </c:pt>
                <c:pt idx="5">
                  <c:v>8856</c:v>
                </c:pt>
              </c:numCache>
            </c:numRef>
          </c:val>
        </c:ser>
        <c:ser>
          <c:idx val="1"/>
          <c:order val="1"/>
          <c:tx>
            <c:strRef>
              <c:f>'[1]مؤشرات اجمالية '!$I$3</c:f>
              <c:strCache>
                <c:ptCount val="1"/>
                <c:pt idx="0">
                  <c:v> قيمة المبيعات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cat>
            <c:numRef>
              <c:f>'[1]مؤشرات اجمالية '!$A$4:$A$9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'[1]مؤشرات اجمالية '!$I$4:$I$9</c:f>
              <c:numCache>
                <c:formatCode>General</c:formatCode>
                <c:ptCount val="6"/>
                <c:pt idx="0">
                  <c:v>10141</c:v>
                </c:pt>
                <c:pt idx="1">
                  <c:v>9663</c:v>
                </c:pt>
                <c:pt idx="2">
                  <c:v>9953</c:v>
                </c:pt>
                <c:pt idx="3">
                  <c:v>10467</c:v>
                </c:pt>
                <c:pt idx="4">
                  <c:v>12272</c:v>
                </c:pt>
                <c:pt idx="5">
                  <c:v>6053</c:v>
                </c:pt>
              </c:numCache>
            </c:numRef>
          </c:val>
        </c:ser>
        <c:ser>
          <c:idx val="2"/>
          <c:order val="2"/>
          <c:tx>
            <c:strRef>
              <c:f>'[1]مؤشرات اجمالية '!$K$3</c:f>
              <c:strCache>
                <c:ptCount val="1"/>
                <c:pt idx="0">
                  <c:v>قيمة المصروفات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cat>
            <c:numRef>
              <c:f>'[1]مؤشرات اجمالية '!$A$4:$A$9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'[1]مؤشرات اجمالية '!$K$4:$K$9</c:f>
              <c:numCache>
                <c:formatCode>General</c:formatCode>
                <c:ptCount val="6"/>
                <c:pt idx="0">
                  <c:v>681</c:v>
                </c:pt>
                <c:pt idx="1">
                  <c:v>764</c:v>
                </c:pt>
                <c:pt idx="2">
                  <c:v>474</c:v>
                </c:pt>
                <c:pt idx="3">
                  <c:v>962</c:v>
                </c:pt>
                <c:pt idx="4">
                  <c:v>912</c:v>
                </c:pt>
                <c:pt idx="5">
                  <c:v>1005</c:v>
                </c:pt>
              </c:numCache>
            </c:numRef>
          </c:val>
        </c:ser>
        <c:ser>
          <c:idx val="3"/>
          <c:order val="3"/>
          <c:tx>
            <c:strRef>
              <c:f>'[1]مؤشرات اجمالية '!$M$3</c:f>
              <c:strCache>
                <c:ptCount val="1"/>
                <c:pt idx="0">
                  <c:v>قيمة الايرادات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cat>
            <c:numRef>
              <c:f>'[1]مؤشرات اجمالية '!$A$4:$A$9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'[1]مؤشرات اجمالية '!$M$4:$M$9</c:f>
              <c:numCache>
                <c:formatCode>General</c:formatCode>
                <c:ptCount val="6"/>
                <c:pt idx="0">
                  <c:v>13889</c:v>
                </c:pt>
                <c:pt idx="1">
                  <c:v>15873</c:v>
                </c:pt>
                <c:pt idx="2">
                  <c:v>15878</c:v>
                </c:pt>
                <c:pt idx="3">
                  <c:v>17537</c:v>
                </c:pt>
                <c:pt idx="4">
                  <c:v>16928</c:v>
                </c:pt>
                <c:pt idx="5">
                  <c:v>11204</c:v>
                </c:pt>
              </c:numCache>
            </c:numRef>
          </c:val>
        </c:ser>
        <c:overlap val="-25"/>
        <c:axId val="81103488"/>
        <c:axId val="81117568"/>
      </c:barChart>
      <c:catAx>
        <c:axId val="811034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ar-SA"/>
          </a:p>
        </c:txPr>
        <c:crossAx val="81117568"/>
        <c:crosses val="autoZero"/>
        <c:auto val="1"/>
        <c:lblAlgn val="ctr"/>
        <c:lblOffset val="100"/>
      </c:catAx>
      <c:valAx>
        <c:axId val="81117568"/>
        <c:scaling>
          <c:orientation val="minMax"/>
        </c:scaling>
        <c:delete val="1"/>
        <c:axPos val="l"/>
        <c:numFmt formatCode="General" sourceLinked="1"/>
        <c:tickLblPos val="none"/>
        <c:crossAx val="81103488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50839743297997"/>
          <c:y val="1.9834566133778743E-2"/>
          <c:w val="0.58465684563995957"/>
          <c:h val="9.8760836713592731E-2"/>
        </c:manualLayout>
      </c:layout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2619375</xdr:rowOff>
    </xdr:from>
    <xdr:to>
      <xdr:col>6</xdr:col>
      <xdr:colOff>0</xdr:colOff>
      <xdr:row>25</xdr:row>
      <xdr:rowOff>3095625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8</xdr:row>
      <xdr:rowOff>466725</xdr:rowOff>
    </xdr:from>
    <xdr:to>
      <xdr:col>2</xdr:col>
      <xdr:colOff>809625</xdr:colOff>
      <xdr:row>14</xdr:row>
      <xdr:rowOff>247650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95250</xdr:colOff>
      <xdr:row>8</xdr:row>
      <xdr:rowOff>447675</xdr:rowOff>
    </xdr:from>
    <xdr:to>
      <xdr:col>5</xdr:col>
      <xdr:colOff>895350</xdr:colOff>
      <xdr:row>14</xdr:row>
      <xdr:rowOff>257175</xdr:rowOff>
    </xdr:to>
    <xdr:graphicFrame macro="">
      <xdr:nvGraphicFramePr>
        <xdr:cNvPr id="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200025</xdr:colOff>
      <xdr:row>16</xdr:row>
      <xdr:rowOff>57150</xdr:rowOff>
    </xdr:from>
    <xdr:to>
      <xdr:col>5</xdr:col>
      <xdr:colOff>1019175</xdr:colOff>
      <xdr:row>22</xdr:row>
      <xdr:rowOff>247650</xdr:rowOff>
    </xdr:to>
    <xdr:graphicFrame macro="">
      <xdr:nvGraphicFramePr>
        <xdr:cNvPr id="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161925</xdr:colOff>
      <xdr:row>23</xdr:row>
      <xdr:rowOff>514350</xdr:rowOff>
    </xdr:from>
    <xdr:to>
      <xdr:col>5</xdr:col>
      <xdr:colOff>1057275</xdr:colOff>
      <xdr:row>31</xdr:row>
      <xdr:rowOff>0</xdr:rowOff>
    </xdr:to>
    <xdr:graphicFrame macro="">
      <xdr:nvGraphicFramePr>
        <xdr:cNvPr id="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24</xdr:row>
      <xdr:rowOff>0</xdr:rowOff>
    </xdr:from>
    <xdr:to>
      <xdr:col>2</xdr:col>
      <xdr:colOff>809625</xdr:colOff>
      <xdr:row>31</xdr:row>
      <xdr:rowOff>28575</xdr:rowOff>
    </xdr:to>
    <xdr:graphicFrame macro="">
      <xdr:nvGraphicFramePr>
        <xdr:cNvPr id="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200025</xdr:colOff>
      <xdr:row>16</xdr:row>
      <xdr:rowOff>28575</xdr:rowOff>
    </xdr:from>
    <xdr:to>
      <xdr:col>2</xdr:col>
      <xdr:colOff>1066800</xdr:colOff>
      <xdr:row>23</xdr:row>
      <xdr:rowOff>19050</xdr:rowOff>
    </xdr:to>
    <xdr:graphicFrame macro="">
      <xdr:nvGraphicFramePr>
        <xdr:cNvPr id="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222250</xdr:colOff>
      <xdr:row>10</xdr:row>
      <xdr:rowOff>19050</xdr:rowOff>
    </xdr:from>
    <xdr:to>
      <xdr:col>12</xdr:col>
      <xdr:colOff>876301</xdr:colOff>
      <xdr:row>28</xdr:row>
      <xdr:rowOff>111125</xdr:rowOff>
    </xdr:to>
    <xdr:graphicFrame macro="">
      <xdr:nvGraphicFramePr>
        <xdr:cNvPr id="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5;&#1572;&#1588;&#1585;&#1575;&#1578;%20&#1575;&#1580;&#1605;&#1575;&#1604;&#1610;&#1577;%20&#1604;&#1578;&#1591;&#1608;&#1585;%20&#1606;&#1588;&#1575;&#1591;%20&#1605;&#1606;&#1588;&#1571;&#1578;%20&#1575;&#1604;&#1602;&#1591;&#1575;&#1593;%20&#1575;&#1604;&#1593;&#1575;&#1605;%20&#1575;&#1604;&#1578;&#1580;&#1575;&#1585;&#1610;%20&#1604;&#1604;&#1605;&#1583;&#1577;%202010-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ؤشرات اجمالية "/>
    </sheetNames>
    <sheetDataSet>
      <sheetData sheetId="0">
        <row r="3">
          <cell r="G3" t="str">
            <v>قيمة المشتريات</v>
          </cell>
          <cell r="I3" t="str">
            <v xml:space="preserve"> قيمة المبيعات</v>
          </cell>
          <cell r="K3" t="str">
            <v>قيمة المصروفات</v>
          </cell>
          <cell r="M3" t="str">
            <v>قيمة الايرادات</v>
          </cell>
        </row>
        <row r="4">
          <cell r="A4">
            <v>2010</v>
          </cell>
          <cell r="G4">
            <v>5632</v>
          </cell>
          <cell r="I4">
            <v>10141</v>
          </cell>
          <cell r="K4">
            <v>681</v>
          </cell>
          <cell r="M4">
            <v>13889</v>
          </cell>
        </row>
        <row r="5">
          <cell r="A5">
            <v>2011</v>
          </cell>
          <cell r="G5">
            <v>10968</v>
          </cell>
          <cell r="I5">
            <v>9663</v>
          </cell>
          <cell r="K5">
            <v>764</v>
          </cell>
          <cell r="M5">
            <v>15873</v>
          </cell>
        </row>
        <row r="6">
          <cell r="A6">
            <v>2012</v>
          </cell>
          <cell r="G6">
            <v>9245</v>
          </cell>
          <cell r="I6">
            <v>9953</v>
          </cell>
          <cell r="K6">
            <v>474</v>
          </cell>
          <cell r="M6">
            <v>15878</v>
          </cell>
        </row>
        <row r="7">
          <cell r="A7">
            <v>2013</v>
          </cell>
          <cell r="G7">
            <v>10918</v>
          </cell>
          <cell r="I7">
            <v>10467</v>
          </cell>
          <cell r="K7">
            <v>962</v>
          </cell>
          <cell r="M7">
            <v>17537</v>
          </cell>
        </row>
        <row r="8">
          <cell r="A8">
            <v>2014</v>
          </cell>
          <cell r="G8">
            <v>12365</v>
          </cell>
          <cell r="I8">
            <v>12272</v>
          </cell>
          <cell r="K8">
            <v>912</v>
          </cell>
          <cell r="M8">
            <v>16928</v>
          </cell>
        </row>
        <row r="9">
          <cell r="A9">
            <v>2015</v>
          </cell>
          <cell r="G9">
            <v>8856</v>
          </cell>
          <cell r="I9">
            <v>6053</v>
          </cell>
          <cell r="K9">
            <v>1005</v>
          </cell>
          <cell r="M9">
            <v>11204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rightToLeft="1" view="pageBreakPreview" zoomScaleNormal="100" zoomScaleSheetLayoutView="100" workbookViewId="0">
      <selection activeCell="B4" sqref="B4"/>
    </sheetView>
  </sheetViews>
  <sheetFormatPr defaultRowHeight="13.5"/>
  <cols>
    <col min="1" max="1" width="18" style="1" customWidth="1"/>
    <col min="2" max="2" width="15.7109375" customWidth="1"/>
    <col min="3" max="3" width="13.5703125" customWidth="1"/>
    <col min="4" max="4" width="15.5703125" customWidth="1"/>
    <col min="5" max="5" width="15.28515625" customWidth="1"/>
    <col min="6" max="6" width="17.140625" customWidth="1"/>
    <col min="7" max="7" width="18" customWidth="1"/>
    <col min="8" max="8" width="11.7109375" customWidth="1"/>
    <col min="9" max="9" width="13.28515625" customWidth="1"/>
    <col min="10" max="10" width="13.5703125" customWidth="1"/>
    <col min="11" max="11" width="12" bestFit="1" customWidth="1"/>
  </cols>
  <sheetData>
    <row r="1" spans="1:12" ht="31.5" customHeight="1">
      <c r="A1" s="31" t="s">
        <v>12</v>
      </c>
      <c r="B1" s="31"/>
      <c r="C1" s="31"/>
      <c r="D1" s="31"/>
      <c r="E1" s="31"/>
      <c r="F1" s="31"/>
    </row>
    <row r="2" spans="1:12" ht="17.25" customHeight="1" thickBot="1">
      <c r="A2" s="25"/>
      <c r="B2" s="24"/>
      <c r="C2" s="23"/>
      <c r="D2" s="23"/>
      <c r="E2" s="23"/>
      <c r="F2" s="22" t="s">
        <v>11</v>
      </c>
    </row>
    <row r="3" spans="1:12" ht="30" customHeight="1" thickTop="1" thickBot="1">
      <c r="A3" s="26" t="s">
        <v>1</v>
      </c>
      <c r="B3" s="26" t="s">
        <v>10</v>
      </c>
      <c r="C3" s="26" t="s">
        <v>9</v>
      </c>
      <c r="D3" s="26" t="s">
        <v>8</v>
      </c>
      <c r="E3" s="26" t="s">
        <v>7</v>
      </c>
      <c r="F3" s="26" t="s">
        <v>6</v>
      </c>
      <c r="G3" s="21"/>
    </row>
    <row r="4" spans="1:12" ht="27" customHeight="1">
      <c r="A4" s="20" t="s">
        <v>5</v>
      </c>
      <c r="B4" s="19">
        <v>5929730230</v>
      </c>
      <c r="C4" s="19">
        <v>90698071</v>
      </c>
      <c r="D4" s="19">
        <v>53918553</v>
      </c>
      <c r="E4" s="19">
        <v>67736012</v>
      </c>
      <c r="F4" s="19">
        <v>6142082866</v>
      </c>
    </row>
    <row r="5" spans="1:12" ht="27" customHeight="1">
      <c r="A5" s="17" t="s">
        <v>4</v>
      </c>
      <c r="B5" s="16">
        <v>28623201</v>
      </c>
      <c r="C5" s="16">
        <v>3014</v>
      </c>
      <c r="D5" s="16">
        <v>758339</v>
      </c>
      <c r="E5" s="16">
        <v>51338793</v>
      </c>
      <c r="F5" s="18">
        <v>80723347</v>
      </c>
    </row>
    <row r="6" spans="1:12" ht="27" customHeight="1">
      <c r="A6" s="17" t="s">
        <v>3</v>
      </c>
      <c r="B6" s="16">
        <v>25165579</v>
      </c>
      <c r="C6" s="16">
        <v>0</v>
      </c>
      <c r="D6" s="16">
        <v>5945</v>
      </c>
      <c r="E6" s="16">
        <v>4193095920</v>
      </c>
      <c r="F6" s="18">
        <v>4218267444</v>
      </c>
      <c r="G6" s="15"/>
    </row>
    <row r="7" spans="1:12" ht="27" customHeight="1">
      <c r="A7" s="17" t="s">
        <v>2</v>
      </c>
      <c r="B7" s="16">
        <v>754935048</v>
      </c>
      <c r="C7" s="16">
        <v>38122</v>
      </c>
      <c r="D7" s="16">
        <v>2004249</v>
      </c>
      <c r="E7" s="16">
        <v>5604689</v>
      </c>
      <c r="F7" s="16">
        <v>762582108</v>
      </c>
      <c r="G7" s="15"/>
      <c r="K7" s="14"/>
    </row>
    <row r="8" spans="1:12" ht="27" customHeight="1" thickBot="1">
      <c r="A8" s="27" t="s">
        <v>0</v>
      </c>
      <c r="B8" s="28">
        <v>6738454058</v>
      </c>
      <c r="C8" s="28">
        <v>90739207</v>
      </c>
      <c r="D8" s="28">
        <v>56687086</v>
      </c>
      <c r="E8" s="28">
        <v>4317775414</v>
      </c>
      <c r="F8" s="28">
        <v>11203655765</v>
      </c>
    </row>
    <row r="9" spans="1:12" ht="37.5" customHeight="1" thickTop="1">
      <c r="A9" s="32" t="s">
        <v>13</v>
      </c>
      <c r="B9" s="32"/>
      <c r="C9" s="32"/>
      <c r="D9" s="33" t="s">
        <v>14</v>
      </c>
      <c r="E9" s="33"/>
      <c r="F9" s="33"/>
      <c r="G9" s="14"/>
    </row>
    <row r="10" spans="1:12" ht="29.25" customHeight="1">
      <c r="G10" s="14"/>
      <c r="H10" s="14"/>
      <c r="I10" s="14"/>
      <c r="J10" s="14"/>
    </row>
    <row r="11" spans="1:12" ht="27" customHeight="1">
      <c r="H11" s="34"/>
      <c r="I11" s="34"/>
      <c r="J11" s="34"/>
      <c r="K11" s="34"/>
      <c r="L11" s="34"/>
    </row>
    <row r="12" spans="1:12" ht="27" customHeight="1">
      <c r="F12" s="10"/>
      <c r="J12">
        <v>27</v>
      </c>
    </row>
    <row r="13" spans="1:12" ht="21" customHeight="1">
      <c r="H13">
        <v>25</v>
      </c>
      <c r="J13">
        <v>73</v>
      </c>
    </row>
    <row r="14" spans="1:12" ht="21" customHeight="1">
      <c r="A14" s="11"/>
      <c r="H14">
        <v>75</v>
      </c>
      <c r="J14">
        <f>SUM(J12:J13)</f>
        <v>100</v>
      </c>
      <c r="L14" s="10"/>
    </row>
    <row r="15" spans="1:12" ht="21" customHeight="1">
      <c r="A15" s="11"/>
      <c r="H15">
        <f>SUM(H13:H14)</f>
        <v>100</v>
      </c>
      <c r="L15" s="10"/>
    </row>
    <row r="16" spans="1:12" s="12" customFormat="1" ht="37.5" customHeight="1">
      <c r="A16" s="35" t="s">
        <v>15</v>
      </c>
      <c r="B16" s="35"/>
      <c r="C16" s="35"/>
      <c r="D16" s="35" t="s">
        <v>16</v>
      </c>
      <c r="E16" s="35"/>
      <c r="F16" s="35"/>
      <c r="I16" s="12">
        <v>4</v>
      </c>
      <c r="L16" s="13"/>
    </row>
    <row r="17" spans="1:12" ht="21" customHeight="1">
      <c r="A17" s="11"/>
      <c r="I17">
        <v>23</v>
      </c>
      <c r="L17" s="10"/>
    </row>
    <row r="18" spans="1:12" ht="21" customHeight="1">
      <c r="A18" s="11"/>
      <c r="I18">
        <v>73</v>
      </c>
      <c r="L18" s="10"/>
    </row>
    <row r="19" spans="1:12" ht="21" customHeight="1">
      <c r="A19" s="11"/>
      <c r="I19">
        <f>SUM(I16:I18)</f>
        <v>100</v>
      </c>
      <c r="L19" s="10"/>
    </row>
    <row r="20" spans="1:12" ht="21" customHeight="1">
      <c r="A20" s="11"/>
      <c r="L20" s="10"/>
    </row>
    <row r="21" spans="1:12" ht="21" customHeight="1">
      <c r="A21" s="11"/>
      <c r="L21" s="10"/>
    </row>
    <row r="22" spans="1:12" ht="21" customHeight="1">
      <c r="A22" s="11"/>
      <c r="L22" s="10"/>
    </row>
    <row r="23" spans="1:12" ht="21" customHeight="1">
      <c r="A23" s="11"/>
      <c r="L23" s="10"/>
    </row>
    <row r="24" spans="1:12" ht="41.25" customHeight="1">
      <c r="A24" s="35" t="s">
        <v>17</v>
      </c>
      <c r="B24" s="36"/>
      <c r="C24" s="36"/>
      <c r="D24" s="35" t="s">
        <v>18</v>
      </c>
      <c r="E24" s="35"/>
      <c r="F24" s="35"/>
      <c r="L24" s="10"/>
    </row>
    <row r="25" spans="1:12" ht="21" customHeight="1">
      <c r="A25" s="11"/>
      <c r="L25" s="10"/>
    </row>
    <row r="26" spans="1:12" ht="21" customHeight="1">
      <c r="A26" s="29"/>
      <c r="B26" s="29"/>
      <c r="C26" s="29"/>
      <c r="D26" s="29"/>
      <c r="E26" s="29"/>
    </row>
    <row r="27" spans="1:12" ht="21" customHeight="1">
      <c r="A27" s="30"/>
      <c r="B27" s="30"/>
      <c r="C27" s="30"/>
      <c r="D27" s="30"/>
      <c r="E27" s="30"/>
      <c r="F27" s="30"/>
      <c r="G27" s="7"/>
      <c r="H27" s="7"/>
      <c r="I27" s="9">
        <v>54175</v>
      </c>
      <c r="J27" s="9"/>
      <c r="K27" s="9"/>
    </row>
    <row r="28" spans="1:12" ht="21" customHeight="1">
      <c r="F28" s="8"/>
      <c r="I28">
        <v>4733</v>
      </c>
    </row>
    <row r="29" spans="1:12" ht="21" customHeight="1">
      <c r="H29" s="7"/>
      <c r="I29" s="7">
        <f>I27-I28</f>
        <v>49442</v>
      </c>
      <c r="J29" s="7"/>
      <c r="K29" s="7"/>
      <c r="L29" s="7"/>
    </row>
    <row r="30" spans="1:12" ht="21" customHeight="1">
      <c r="A30" s="4"/>
      <c r="B30" s="3"/>
      <c r="C30" s="3"/>
      <c r="D30" s="3"/>
      <c r="E30" s="3"/>
      <c r="F30" s="3"/>
    </row>
    <row r="31" spans="1:12" ht="21" customHeight="1"/>
    <row r="32" spans="1:12" ht="21" customHeight="1">
      <c r="H32" s="3"/>
      <c r="I32" s="3"/>
      <c r="J32" s="3"/>
      <c r="K32" s="3"/>
      <c r="L32" s="3"/>
    </row>
    <row r="33" spans="1:10" ht="21" customHeight="1"/>
    <row r="34" spans="1:10" ht="21" customHeight="1">
      <c r="B34" s="6"/>
      <c r="C34" s="6"/>
      <c r="D34" s="6"/>
      <c r="E34" s="6"/>
      <c r="G34" s="6"/>
      <c r="I34" s="6"/>
      <c r="J34" s="5"/>
    </row>
    <row r="35" spans="1:10">
      <c r="A35" s="2"/>
    </row>
    <row r="36" spans="1:10">
      <c r="A36" s="2"/>
    </row>
  </sheetData>
  <mergeCells count="11">
    <mergeCell ref="H11:L11"/>
    <mergeCell ref="A16:C16"/>
    <mergeCell ref="D16:F16"/>
    <mergeCell ref="A24:C24"/>
    <mergeCell ref="D24:F24"/>
    <mergeCell ref="A26:E26"/>
    <mergeCell ref="A27:C27"/>
    <mergeCell ref="D27:F27"/>
    <mergeCell ref="A1:F1"/>
    <mergeCell ref="A9:C9"/>
    <mergeCell ref="D9:F9"/>
  </mergeCells>
  <printOptions horizontalCentered="1"/>
  <pageMargins left="0.78740157480314965" right="0.78740157480314965" top="0.78740157480314965" bottom="0.78740157480314965" header="0" footer="0.78740157480314965"/>
  <pageSetup paperSize="9" scale="91" firstPageNumber="11" orientation="portrait" useFirstPageNumber="1" verticalDpi="360" r:id="rId1"/>
  <headerFooter scaleWithDoc="0">
    <oddFooter>&amp;L     &amp;P&amp;Rالقطاع العام التجاري 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rightToLeft="1" workbookViewId="0">
      <selection activeCell="B36" sqref="B36"/>
    </sheetView>
  </sheetViews>
  <sheetFormatPr defaultRowHeight="13.5"/>
  <cols>
    <col min="1" max="1" width="37.140625" style="1" customWidth="1"/>
    <col min="2" max="3" width="15" style="2" customWidth="1"/>
    <col min="4" max="4" width="15.5703125" style="2" customWidth="1"/>
    <col min="5" max="5" width="14.42578125" style="1" customWidth="1"/>
    <col min="6" max="9" width="14.85546875" style="1" customWidth="1"/>
    <col min="10" max="10" width="22.5703125" style="1" customWidth="1"/>
    <col min="11" max="16384" width="9.140625" style="1"/>
  </cols>
  <sheetData>
    <row r="1" spans="1:7" ht="18.75" thickBot="1">
      <c r="A1" s="37" t="s">
        <v>19</v>
      </c>
      <c r="B1" s="37"/>
      <c r="C1" s="37"/>
      <c r="D1" s="37"/>
    </row>
    <row r="2" spans="1:7" ht="17.25" thickTop="1" thickBot="1">
      <c r="A2" s="38" t="s">
        <v>20</v>
      </c>
      <c r="B2" s="38" t="s">
        <v>21</v>
      </c>
      <c r="C2" s="38" t="s">
        <v>22</v>
      </c>
      <c r="D2" s="38" t="s">
        <v>6</v>
      </c>
      <c r="G2" s="39" t="s">
        <v>23</v>
      </c>
    </row>
    <row r="3" spans="1:7">
      <c r="A3" s="40" t="s">
        <v>24</v>
      </c>
      <c r="B3" s="41">
        <v>18</v>
      </c>
      <c r="C3" s="41">
        <v>0</v>
      </c>
      <c r="D3" s="41">
        <v>18</v>
      </c>
    </row>
    <row r="4" spans="1:7">
      <c r="A4" s="42" t="s">
        <v>25</v>
      </c>
      <c r="B4" s="16">
        <v>9558</v>
      </c>
      <c r="C4" s="16">
        <v>6</v>
      </c>
      <c r="D4" s="16">
        <v>9564</v>
      </c>
    </row>
    <row r="5" spans="1:7">
      <c r="A5" s="42" t="s">
        <v>26</v>
      </c>
      <c r="B5" s="16">
        <v>3561</v>
      </c>
      <c r="C5" s="16">
        <v>4</v>
      </c>
      <c r="D5" s="16">
        <v>3565</v>
      </c>
    </row>
    <row r="6" spans="1:7">
      <c r="A6" s="42" t="s">
        <v>27</v>
      </c>
      <c r="B6" s="16">
        <v>975</v>
      </c>
      <c r="C6" s="16">
        <v>2</v>
      </c>
      <c r="D6" s="16">
        <v>977</v>
      </c>
    </row>
    <row r="7" spans="1:7">
      <c r="A7" s="42" t="s">
        <v>28</v>
      </c>
      <c r="B7" s="16">
        <v>10055</v>
      </c>
      <c r="C7" s="16">
        <v>4</v>
      </c>
      <c r="D7" s="16">
        <v>10059</v>
      </c>
    </row>
    <row r="8" spans="1:7">
      <c r="A8" s="42" t="s">
        <v>29</v>
      </c>
      <c r="B8" s="16">
        <v>3601</v>
      </c>
      <c r="C8" s="16">
        <v>5</v>
      </c>
      <c r="D8" s="16">
        <v>3606</v>
      </c>
    </row>
    <row r="9" spans="1:7">
      <c r="A9" s="43" t="s">
        <v>30</v>
      </c>
      <c r="B9" s="44">
        <v>6302</v>
      </c>
      <c r="C9" s="44">
        <v>4</v>
      </c>
      <c r="D9" s="44">
        <v>6306</v>
      </c>
    </row>
    <row r="10" spans="1:7">
      <c r="A10" s="42" t="s">
        <v>31</v>
      </c>
      <c r="B10" s="16">
        <v>8311</v>
      </c>
      <c r="C10" s="16">
        <v>6</v>
      </c>
      <c r="D10" s="16">
        <v>8317</v>
      </c>
    </row>
    <row r="11" spans="1:7">
      <c r="A11" s="42" t="s">
        <v>32</v>
      </c>
      <c r="B11" s="16">
        <v>6204</v>
      </c>
      <c r="C11" s="16">
        <v>5</v>
      </c>
      <c r="D11" s="16">
        <v>6209</v>
      </c>
    </row>
    <row r="12" spans="1:7" ht="14.25" thickBot="1">
      <c r="A12" s="45" t="s">
        <v>6</v>
      </c>
      <c r="B12" s="46">
        <v>48585</v>
      </c>
      <c r="C12" s="46">
        <v>36</v>
      </c>
      <c r="D12" s="46">
        <v>48621</v>
      </c>
    </row>
    <row r="13" spans="1:7">
      <c r="A13" s="47"/>
      <c r="B13" s="44"/>
      <c r="C13" s="44"/>
      <c r="D13" s="44"/>
      <c r="E13" s="48"/>
    </row>
    <row r="14" spans="1:7" ht="18">
      <c r="A14" s="49" t="s">
        <v>33</v>
      </c>
      <c r="B14" s="49"/>
      <c r="C14" s="49"/>
      <c r="D14" s="49"/>
      <c r="E14" s="48"/>
    </row>
    <row r="15" spans="1:7" ht="16.5" thickBot="1">
      <c r="A15" s="50"/>
      <c r="B15" s="51"/>
      <c r="C15" s="25"/>
      <c r="D15" s="52"/>
      <c r="E15" s="48"/>
    </row>
    <row r="16" spans="1:7" ht="17.25" thickTop="1" thickBot="1">
      <c r="A16" s="38" t="s">
        <v>20</v>
      </c>
      <c r="B16" s="38" t="s">
        <v>34</v>
      </c>
      <c r="C16" s="38" t="s">
        <v>35</v>
      </c>
      <c r="D16" s="38" t="s">
        <v>6</v>
      </c>
      <c r="E16" s="48"/>
    </row>
    <row r="17" spans="1:5">
      <c r="A17" s="40" t="s">
        <v>24</v>
      </c>
      <c r="B17" s="41">
        <v>18</v>
      </c>
      <c r="C17" s="41">
        <v>0</v>
      </c>
      <c r="D17" s="41">
        <v>18</v>
      </c>
    </row>
    <row r="18" spans="1:5">
      <c r="A18" s="42" t="s">
        <v>25</v>
      </c>
      <c r="B18" s="16">
        <v>6249</v>
      </c>
      <c r="C18" s="16">
        <v>3315</v>
      </c>
      <c r="D18" s="16">
        <v>9564</v>
      </c>
      <c r="E18" s="48"/>
    </row>
    <row r="19" spans="1:5">
      <c r="A19" s="42" t="s">
        <v>26</v>
      </c>
      <c r="B19" s="16">
        <v>2070</v>
      </c>
      <c r="C19" s="16">
        <v>1495</v>
      </c>
      <c r="D19" s="16">
        <v>3565</v>
      </c>
      <c r="E19" s="48"/>
    </row>
    <row r="20" spans="1:5">
      <c r="A20" s="42" t="s">
        <v>27</v>
      </c>
      <c r="B20" s="16">
        <v>610</v>
      </c>
      <c r="C20" s="16">
        <v>367</v>
      </c>
      <c r="D20" s="16">
        <v>977</v>
      </c>
    </row>
    <row r="21" spans="1:5">
      <c r="A21" s="42" t="s">
        <v>28</v>
      </c>
      <c r="B21" s="16">
        <v>7968</v>
      </c>
      <c r="C21" s="16">
        <v>2091</v>
      </c>
      <c r="D21" s="16">
        <v>10059</v>
      </c>
      <c r="E21" s="48"/>
    </row>
    <row r="22" spans="1:5">
      <c r="A22" s="42" t="s">
        <v>29</v>
      </c>
      <c r="B22" s="16">
        <v>2534</v>
      </c>
      <c r="C22" s="16">
        <v>1072</v>
      </c>
      <c r="D22" s="16">
        <v>3606</v>
      </c>
      <c r="E22" s="48"/>
    </row>
    <row r="23" spans="1:5">
      <c r="A23" s="42" t="s">
        <v>30</v>
      </c>
      <c r="B23" s="44">
        <v>4871</v>
      </c>
      <c r="C23" s="44">
        <v>1435</v>
      </c>
      <c r="D23" s="44">
        <v>6306</v>
      </c>
      <c r="E23" s="48"/>
    </row>
    <row r="24" spans="1:5">
      <c r="A24" s="42" t="s">
        <v>31</v>
      </c>
      <c r="B24" s="16">
        <v>7347</v>
      </c>
      <c r="C24" s="16">
        <v>970</v>
      </c>
      <c r="D24" s="16">
        <v>8317</v>
      </c>
      <c r="E24" s="48"/>
    </row>
    <row r="25" spans="1:5">
      <c r="A25" s="42" t="s">
        <v>32</v>
      </c>
      <c r="B25" s="16">
        <v>5598</v>
      </c>
      <c r="C25" s="16">
        <v>611</v>
      </c>
      <c r="D25" s="16">
        <v>6209</v>
      </c>
      <c r="E25" s="48"/>
    </row>
    <row r="26" spans="1:5" ht="14.25" thickBot="1">
      <c r="A26" s="53" t="s">
        <v>6</v>
      </c>
      <c r="B26" s="54">
        <v>37265</v>
      </c>
      <c r="C26" s="54">
        <v>11356</v>
      </c>
      <c r="D26" s="54">
        <v>48621</v>
      </c>
    </row>
    <row r="27" spans="1:5" ht="14.25" thickTop="1">
      <c r="E27" s="48"/>
    </row>
  </sheetData>
  <mergeCells count="2">
    <mergeCell ref="A1:D1"/>
    <mergeCell ref="A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5"/>
  <sheetViews>
    <sheetView rightToLeft="1" workbookViewId="0">
      <selection activeCell="D23" sqref="D23"/>
    </sheetView>
  </sheetViews>
  <sheetFormatPr defaultRowHeight="13.5"/>
  <cols>
    <col min="1" max="1" width="8.5703125" customWidth="1"/>
    <col min="2" max="2" width="19.140625" customWidth="1"/>
    <col min="3" max="3" width="14.5703125" customWidth="1"/>
    <col min="4" max="4" width="13.140625" customWidth="1"/>
    <col min="5" max="5" width="14.5703125" customWidth="1"/>
    <col min="6" max="6" width="14.28515625" customWidth="1"/>
    <col min="7" max="7" width="13.7109375" customWidth="1"/>
    <col min="8" max="8" width="16.42578125" customWidth="1"/>
    <col min="9" max="9" width="12.28515625" customWidth="1"/>
    <col min="10" max="10" width="18.7109375" customWidth="1"/>
    <col min="11" max="11" width="16.28515625" customWidth="1"/>
    <col min="12" max="13" width="21.140625" customWidth="1"/>
    <col min="14" max="14" width="17" customWidth="1"/>
    <col min="23" max="23" width="11" bestFit="1" customWidth="1"/>
  </cols>
  <sheetData>
    <row r="1" spans="1:26" ht="33.75" customHeight="1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74"/>
      <c r="M1" s="7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7.25" customHeight="1" thickBot="1">
      <c r="A2" s="56"/>
      <c r="B2" s="56"/>
      <c r="C2" s="56"/>
      <c r="D2" s="57"/>
      <c r="E2" s="57"/>
      <c r="F2" s="57"/>
      <c r="G2" s="57"/>
      <c r="H2" s="57"/>
      <c r="I2" s="57"/>
      <c r="J2" s="58" t="s">
        <v>11</v>
      </c>
      <c r="K2" s="58"/>
      <c r="L2" s="75"/>
      <c r="M2" s="7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78" customFormat="1" ht="41.25" customHeight="1" thickTop="1">
      <c r="A3" s="59" t="s">
        <v>37</v>
      </c>
      <c r="B3" s="59" t="s">
        <v>38</v>
      </c>
      <c r="C3" s="59" t="s">
        <v>39</v>
      </c>
      <c r="D3" s="59" t="s">
        <v>40</v>
      </c>
      <c r="E3" s="59" t="s">
        <v>41</v>
      </c>
      <c r="F3" s="59" t="s">
        <v>42</v>
      </c>
      <c r="G3" s="59" t="s">
        <v>43</v>
      </c>
      <c r="H3" s="59" t="s">
        <v>44</v>
      </c>
      <c r="I3" s="59" t="s">
        <v>45</v>
      </c>
      <c r="J3" s="59" t="s">
        <v>46</v>
      </c>
      <c r="K3" s="59" t="s">
        <v>47</v>
      </c>
      <c r="L3" s="76"/>
      <c r="M3" s="76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ht="27" customHeight="1">
      <c r="A4" s="60" t="s">
        <v>10</v>
      </c>
      <c r="B4" s="61" t="s">
        <v>48</v>
      </c>
      <c r="C4" s="62">
        <v>0</v>
      </c>
      <c r="D4" s="62">
        <v>1255</v>
      </c>
      <c r="E4" s="62">
        <v>35238573</v>
      </c>
      <c r="F4" s="62">
        <v>10813098</v>
      </c>
      <c r="G4" s="62">
        <v>8479280</v>
      </c>
      <c r="H4" s="62">
        <v>0</v>
      </c>
      <c r="I4" s="62">
        <v>0</v>
      </c>
      <c r="J4" s="62">
        <v>141137791</v>
      </c>
      <c r="K4" s="62">
        <v>195669997</v>
      </c>
      <c r="L4" s="79"/>
      <c r="M4" s="79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7" customHeight="1">
      <c r="A5" s="60"/>
      <c r="B5" s="61" t="s">
        <v>49</v>
      </c>
      <c r="C5" s="62">
        <v>0</v>
      </c>
      <c r="D5" s="62">
        <v>0</v>
      </c>
      <c r="E5" s="62">
        <v>52632282</v>
      </c>
      <c r="F5" s="62">
        <v>10735415</v>
      </c>
      <c r="G5" s="62">
        <v>9123361</v>
      </c>
      <c r="H5" s="62">
        <v>0</v>
      </c>
      <c r="I5" s="62">
        <v>0</v>
      </c>
      <c r="J5" s="62">
        <v>129186400</v>
      </c>
      <c r="K5" s="63">
        <v>201677458</v>
      </c>
      <c r="L5" s="80"/>
      <c r="M5" s="8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7" customHeight="1">
      <c r="A6" s="60"/>
      <c r="B6" s="61" t="s">
        <v>50</v>
      </c>
      <c r="C6" s="62">
        <v>0</v>
      </c>
      <c r="D6" s="62">
        <v>-1255</v>
      </c>
      <c r="E6" s="64">
        <v>17393709</v>
      </c>
      <c r="F6" s="64">
        <v>-77683</v>
      </c>
      <c r="G6" s="62">
        <v>644081</v>
      </c>
      <c r="H6" s="62">
        <v>0</v>
      </c>
      <c r="I6" s="62">
        <v>0</v>
      </c>
      <c r="J6" s="62">
        <v>-11951391</v>
      </c>
      <c r="K6" s="62">
        <v>6007461</v>
      </c>
      <c r="L6" s="79"/>
      <c r="M6" s="79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7" customHeight="1">
      <c r="A7" s="65" t="s">
        <v>9</v>
      </c>
      <c r="B7" s="61" t="s">
        <v>48</v>
      </c>
      <c r="C7" s="62">
        <v>0</v>
      </c>
      <c r="D7" s="62">
        <v>0</v>
      </c>
      <c r="E7" s="62">
        <v>0</v>
      </c>
      <c r="F7" s="62">
        <v>0</v>
      </c>
      <c r="G7" s="62">
        <v>1782815</v>
      </c>
      <c r="H7" s="62">
        <v>0</v>
      </c>
      <c r="I7" s="62">
        <v>0</v>
      </c>
      <c r="J7" s="62">
        <v>38926551</v>
      </c>
      <c r="K7" s="62">
        <v>0</v>
      </c>
      <c r="L7" s="81"/>
      <c r="M7" s="79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7" customHeight="1">
      <c r="A8" s="65"/>
      <c r="B8" s="61" t="s">
        <v>49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6">
        <v>0</v>
      </c>
      <c r="L8" s="79"/>
      <c r="M8" s="79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7" customHeight="1">
      <c r="A9" s="65"/>
      <c r="B9" s="61" t="s">
        <v>50</v>
      </c>
      <c r="C9" s="62">
        <v>0</v>
      </c>
      <c r="D9" s="62">
        <v>0</v>
      </c>
      <c r="E9" s="62">
        <v>0</v>
      </c>
      <c r="F9" s="62">
        <v>0</v>
      </c>
      <c r="G9" s="62">
        <v>-1782815</v>
      </c>
      <c r="H9" s="62">
        <v>0</v>
      </c>
      <c r="I9" s="62">
        <v>0</v>
      </c>
      <c r="J9" s="62">
        <v>-38926551</v>
      </c>
      <c r="K9" s="62">
        <v>0</v>
      </c>
      <c r="L9" s="79"/>
      <c r="M9" s="79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7" customHeight="1">
      <c r="A10" s="65" t="s">
        <v>8</v>
      </c>
      <c r="B10" s="61" t="s">
        <v>48</v>
      </c>
      <c r="C10" s="62">
        <v>0</v>
      </c>
      <c r="D10" s="62">
        <v>0</v>
      </c>
      <c r="E10" s="62">
        <v>0</v>
      </c>
      <c r="F10" s="62">
        <v>0</v>
      </c>
      <c r="G10" s="62">
        <v>197517</v>
      </c>
      <c r="H10" s="62">
        <v>0</v>
      </c>
      <c r="I10" s="62">
        <v>0</v>
      </c>
      <c r="J10" s="62">
        <v>311940</v>
      </c>
      <c r="K10" s="62">
        <v>509457</v>
      </c>
      <c r="L10" s="79"/>
      <c r="M10" s="79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7" customHeight="1">
      <c r="A11" s="65"/>
      <c r="B11" s="61" t="s">
        <v>49</v>
      </c>
      <c r="C11" s="62">
        <v>0</v>
      </c>
      <c r="D11" s="62">
        <v>0</v>
      </c>
      <c r="E11" s="62">
        <v>0</v>
      </c>
      <c r="F11" s="62">
        <v>0</v>
      </c>
      <c r="G11" s="62">
        <v>229053</v>
      </c>
      <c r="H11" s="62">
        <v>0</v>
      </c>
      <c r="I11" s="62">
        <v>0</v>
      </c>
      <c r="J11" s="62">
        <v>311940</v>
      </c>
      <c r="K11" s="62">
        <v>540993</v>
      </c>
      <c r="L11" s="79"/>
      <c r="M11" s="79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7" customHeight="1">
      <c r="A12" s="65"/>
      <c r="B12" s="61" t="s">
        <v>50</v>
      </c>
      <c r="C12" s="62">
        <v>0</v>
      </c>
      <c r="D12" s="62">
        <v>0</v>
      </c>
      <c r="E12" s="62">
        <v>0</v>
      </c>
      <c r="F12" s="62">
        <v>0</v>
      </c>
      <c r="G12" s="62">
        <v>31536</v>
      </c>
      <c r="H12" s="62">
        <v>0</v>
      </c>
      <c r="I12" s="62">
        <v>0</v>
      </c>
      <c r="J12" s="64">
        <v>0</v>
      </c>
      <c r="K12" s="64">
        <v>31536</v>
      </c>
      <c r="L12" s="79"/>
      <c r="M12" s="79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7" customHeight="1">
      <c r="A13" s="65" t="s">
        <v>7</v>
      </c>
      <c r="B13" s="61" t="s">
        <v>48</v>
      </c>
      <c r="C13" s="62">
        <v>137260949</v>
      </c>
      <c r="D13" s="62">
        <v>5570440</v>
      </c>
      <c r="E13" s="62">
        <v>4378866</v>
      </c>
      <c r="F13" s="62">
        <v>980235</v>
      </c>
      <c r="G13" s="62">
        <v>2203156</v>
      </c>
      <c r="H13" s="62">
        <v>28780141</v>
      </c>
      <c r="I13" s="62">
        <v>0</v>
      </c>
      <c r="J13" s="62">
        <v>1481670720</v>
      </c>
      <c r="K13" s="62">
        <v>1660844507</v>
      </c>
      <c r="L13" s="80"/>
      <c r="M13" s="8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7" customHeight="1">
      <c r="A14" s="65"/>
      <c r="B14" s="61" t="s">
        <v>49</v>
      </c>
      <c r="C14" s="62">
        <v>12410583</v>
      </c>
      <c r="D14" s="62">
        <v>6461595</v>
      </c>
      <c r="E14" s="62">
        <v>2908567</v>
      </c>
      <c r="F14" s="62">
        <v>2498018</v>
      </c>
      <c r="G14" s="62">
        <v>2401138</v>
      </c>
      <c r="H14" s="62">
        <v>16409542</v>
      </c>
      <c r="I14" s="62">
        <v>0</v>
      </c>
      <c r="J14" s="62">
        <v>1563052481</v>
      </c>
      <c r="K14" s="66">
        <v>1606141930</v>
      </c>
      <c r="L14" s="80"/>
      <c r="M14" s="8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7" customHeight="1">
      <c r="A15" s="65"/>
      <c r="B15" s="61" t="s">
        <v>50</v>
      </c>
      <c r="C15" s="62">
        <v>-124850366</v>
      </c>
      <c r="D15" s="62">
        <v>891155</v>
      </c>
      <c r="E15" s="64">
        <v>-1470299</v>
      </c>
      <c r="F15" s="62">
        <v>1517783</v>
      </c>
      <c r="G15" s="62">
        <v>197982</v>
      </c>
      <c r="H15" s="64">
        <v>-12370599</v>
      </c>
      <c r="I15" s="62">
        <v>0</v>
      </c>
      <c r="J15" s="62">
        <v>81381761</v>
      </c>
      <c r="K15" s="62">
        <v>-54702577</v>
      </c>
      <c r="L15" s="79"/>
      <c r="M15" s="79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7" customHeight="1">
      <c r="A16" s="67" t="s">
        <v>6</v>
      </c>
      <c r="B16" s="68" t="s">
        <v>48</v>
      </c>
      <c r="C16" s="69">
        <v>137260949</v>
      </c>
      <c r="D16" s="69">
        <v>5571695</v>
      </c>
      <c r="E16" s="69">
        <v>39617439</v>
      </c>
      <c r="F16" s="69">
        <v>11793333</v>
      </c>
      <c r="G16" s="69">
        <v>12465251</v>
      </c>
      <c r="H16" s="69">
        <v>28780141</v>
      </c>
      <c r="I16" s="69">
        <v>0</v>
      </c>
      <c r="J16" s="69">
        <v>1662047002</v>
      </c>
      <c r="K16" s="69">
        <v>1856514504</v>
      </c>
      <c r="L16" s="82"/>
      <c r="M16" s="82"/>
    </row>
    <row r="17" spans="1:13" ht="16.5">
      <c r="A17" s="67"/>
      <c r="B17" s="68" t="s">
        <v>49</v>
      </c>
      <c r="C17" s="69">
        <v>12410583</v>
      </c>
      <c r="D17" s="69">
        <v>6461595</v>
      </c>
      <c r="E17" s="69">
        <v>55540849</v>
      </c>
      <c r="F17" s="69">
        <v>13233433</v>
      </c>
      <c r="G17" s="69">
        <v>11524499</v>
      </c>
      <c r="H17" s="69">
        <v>16409542</v>
      </c>
      <c r="I17" s="69">
        <v>0</v>
      </c>
      <c r="J17" s="69">
        <v>1692550821</v>
      </c>
      <c r="K17" s="69">
        <v>1807819388</v>
      </c>
      <c r="L17" s="82"/>
      <c r="M17" s="82"/>
    </row>
    <row r="18" spans="1:13" ht="17.25" thickBot="1">
      <c r="A18" s="70"/>
      <c r="B18" s="71" t="s">
        <v>50</v>
      </c>
      <c r="C18" s="72">
        <v>-124850366</v>
      </c>
      <c r="D18" s="72">
        <v>889900</v>
      </c>
      <c r="E18" s="73">
        <v>15923410</v>
      </c>
      <c r="F18" s="73">
        <v>1440100</v>
      </c>
      <c r="G18" s="72">
        <v>-940752</v>
      </c>
      <c r="H18" s="72">
        <v>-12370599</v>
      </c>
      <c r="I18" s="72">
        <v>0</v>
      </c>
      <c r="J18" s="72">
        <v>30503819</v>
      </c>
      <c r="K18" s="72">
        <v>-48695116</v>
      </c>
      <c r="L18" s="82"/>
      <c r="M18" s="82"/>
    </row>
    <row r="19" spans="1:13" ht="18.75" thickTop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184" spans="5:6">
      <c r="E184">
        <v>317500</v>
      </c>
      <c r="F184">
        <v>1511269</v>
      </c>
    </row>
    <row r="185" spans="5:6">
      <c r="E185">
        <f>F184+E184</f>
        <v>1828769</v>
      </c>
    </row>
  </sheetData>
  <mergeCells count="8">
    <mergeCell ref="A13:A15"/>
    <mergeCell ref="A16:A18"/>
    <mergeCell ref="A1:K1"/>
    <mergeCell ref="A2:C2"/>
    <mergeCell ref="J2:K2"/>
    <mergeCell ref="A4:A6"/>
    <mergeCell ref="A7:A9"/>
    <mergeCell ref="A10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5"/>
  <sheetViews>
    <sheetView rightToLeft="1" tabSelected="1" workbookViewId="0">
      <selection activeCell="A12" sqref="A12"/>
    </sheetView>
  </sheetViews>
  <sheetFormatPr defaultRowHeight="19.5" customHeight="1"/>
  <cols>
    <col min="1" max="1" width="11.140625" customWidth="1"/>
    <col min="2" max="2" width="15.42578125" customWidth="1"/>
    <col min="3" max="3" width="12.28515625" customWidth="1"/>
    <col min="4" max="4" width="11.42578125" customWidth="1"/>
    <col min="5" max="5" width="11.85546875" customWidth="1"/>
    <col min="6" max="6" width="10.7109375" customWidth="1"/>
    <col min="7" max="7" width="14.140625" customWidth="1"/>
    <col min="8" max="8" width="11" customWidth="1"/>
    <col min="9" max="9" width="12.7109375" bestFit="1" customWidth="1"/>
    <col min="10" max="10" width="14.42578125" customWidth="1"/>
    <col min="11" max="11" width="13" customWidth="1"/>
    <col min="12" max="12" width="11.7109375" customWidth="1"/>
    <col min="13" max="13" width="13.5703125" customWidth="1"/>
    <col min="14" max="14" width="11.28515625" customWidth="1"/>
    <col min="15" max="15" width="9.28515625" bestFit="1" customWidth="1"/>
    <col min="16" max="16" width="24.140625" customWidth="1"/>
    <col min="17" max="17" width="14.85546875" bestFit="1" customWidth="1"/>
    <col min="18" max="18" width="14.85546875" customWidth="1"/>
    <col min="19" max="19" width="11.7109375" customWidth="1"/>
    <col min="20" max="25" width="9.28515625" bestFit="1" customWidth="1"/>
    <col min="26" max="26" width="9.85546875" bestFit="1" customWidth="1"/>
    <col min="27" max="27" width="9.28515625" bestFit="1" customWidth="1"/>
  </cols>
  <sheetData>
    <row r="1" spans="1:17" ht="34.5" customHeight="1">
      <c r="B1" s="84"/>
      <c r="C1" s="85" t="s">
        <v>51</v>
      </c>
      <c r="D1" s="85"/>
      <c r="E1" s="85"/>
      <c r="F1" s="85"/>
      <c r="G1" s="85"/>
      <c r="H1" s="85"/>
      <c r="I1" s="85"/>
      <c r="J1" s="85"/>
      <c r="K1" s="86"/>
      <c r="L1" s="86"/>
      <c r="M1" s="86"/>
      <c r="N1" s="86"/>
    </row>
    <row r="2" spans="1:17" ht="27" customHeight="1" thickBot="1">
      <c r="A2" s="87"/>
      <c r="B2" s="87"/>
      <c r="C2" s="87"/>
      <c r="D2" s="88"/>
      <c r="E2" s="87"/>
      <c r="F2" s="88"/>
      <c r="G2" s="87"/>
      <c r="H2" s="88"/>
      <c r="I2" s="87" t="s">
        <v>52</v>
      </c>
      <c r="J2" s="88"/>
      <c r="K2" s="87"/>
      <c r="L2" s="88"/>
      <c r="M2" s="89" t="s">
        <v>53</v>
      </c>
      <c r="N2" s="89"/>
    </row>
    <row r="3" spans="1:17" ht="54" customHeight="1" thickTop="1" thickBot="1">
      <c r="A3" s="90" t="s">
        <v>54</v>
      </c>
      <c r="B3" s="90" t="s">
        <v>55</v>
      </c>
      <c r="C3" s="90" t="s">
        <v>56</v>
      </c>
      <c r="D3" s="91" t="s">
        <v>57</v>
      </c>
      <c r="E3" s="90" t="s">
        <v>58</v>
      </c>
      <c r="F3" s="91" t="s">
        <v>57</v>
      </c>
      <c r="G3" s="90" t="s">
        <v>59</v>
      </c>
      <c r="H3" s="91" t="s">
        <v>57</v>
      </c>
      <c r="I3" s="90" t="s">
        <v>60</v>
      </c>
      <c r="J3" s="91" t="s">
        <v>57</v>
      </c>
      <c r="K3" s="90" t="s">
        <v>61</v>
      </c>
      <c r="L3" s="91" t="s">
        <v>57</v>
      </c>
      <c r="M3" s="90" t="s">
        <v>62</v>
      </c>
      <c r="N3" s="91" t="s">
        <v>57</v>
      </c>
    </row>
    <row r="4" spans="1:17" ht="31.5" customHeight="1" thickTop="1">
      <c r="A4" s="92">
        <v>2010</v>
      </c>
      <c r="B4" s="92">
        <v>7</v>
      </c>
      <c r="C4" s="92">
        <v>47184</v>
      </c>
      <c r="D4" s="93">
        <v>5.3778810076826886</v>
      </c>
      <c r="E4" s="92">
        <v>827</v>
      </c>
      <c r="F4" s="94">
        <v>25.493171471927155</v>
      </c>
      <c r="G4" s="95">
        <v>5632</v>
      </c>
      <c r="H4" s="93">
        <v>-15.473510430736908</v>
      </c>
      <c r="I4" s="92">
        <v>10141</v>
      </c>
      <c r="J4" s="93">
        <v>52.956259426847652</v>
      </c>
      <c r="K4" s="92">
        <v>681</v>
      </c>
      <c r="L4" s="93">
        <v>-83.972699458696169</v>
      </c>
      <c r="M4" s="92">
        <v>13889</v>
      </c>
      <c r="N4" s="94">
        <v>21.058136494378104</v>
      </c>
    </row>
    <row r="5" spans="1:17" ht="31.5" customHeight="1">
      <c r="A5" s="92">
        <v>2011</v>
      </c>
      <c r="B5" s="92">
        <v>7</v>
      </c>
      <c r="C5" s="92">
        <v>46873</v>
      </c>
      <c r="D5" s="93">
        <f>(C5/C4)*100-100</f>
        <v>-0.65912173618175984</v>
      </c>
      <c r="E5" s="92">
        <v>522</v>
      </c>
      <c r="F5" s="93">
        <f>(E5/E4)*100-100</f>
        <v>-36.880290205562275</v>
      </c>
      <c r="G5" s="95">
        <v>10968</v>
      </c>
      <c r="H5" s="93">
        <f>(G5/G4)*100-100</f>
        <v>94.744318181818187</v>
      </c>
      <c r="I5" s="92">
        <v>9663</v>
      </c>
      <c r="J5" s="93">
        <f>(I5/I4)*100-100</f>
        <v>-4.7135390987082246</v>
      </c>
      <c r="K5" s="96">
        <v>764</v>
      </c>
      <c r="L5" s="93">
        <f>(K5/K4)*100-100</f>
        <v>12.187958883994128</v>
      </c>
      <c r="M5" s="96">
        <v>15873</v>
      </c>
      <c r="N5" s="94">
        <f>(M5/M4)*100-100</f>
        <v>14.284685722514226</v>
      </c>
    </row>
    <row r="6" spans="1:17" ht="36" customHeight="1">
      <c r="A6" s="97">
        <v>2012</v>
      </c>
      <c r="B6" s="97">
        <v>8</v>
      </c>
      <c r="C6" s="98">
        <v>52433</v>
      </c>
      <c r="D6" s="94">
        <f>(C6/C5)*100-100</f>
        <v>11.861839438482718</v>
      </c>
      <c r="E6" s="98">
        <v>676</v>
      </c>
      <c r="F6" s="94">
        <f>(E6/E5)*100-100</f>
        <v>29.501915708812277</v>
      </c>
      <c r="G6" s="98">
        <v>9245</v>
      </c>
      <c r="H6" s="99">
        <f>(G6/G5)*100-100</f>
        <v>-15.709336250911747</v>
      </c>
      <c r="I6" s="98">
        <v>9953</v>
      </c>
      <c r="J6" s="94">
        <f>(I6/I5)*100-100</f>
        <v>3.0011383628272768</v>
      </c>
      <c r="K6" s="98">
        <v>474</v>
      </c>
      <c r="L6" s="94">
        <f>(K6/K5)*100-100</f>
        <v>-37.958115183246079</v>
      </c>
      <c r="M6" s="98">
        <v>15878</v>
      </c>
      <c r="N6" s="94">
        <f>(M6/M5)*100-100</f>
        <v>3.1500031500030445E-2</v>
      </c>
      <c r="P6" s="12"/>
    </row>
    <row r="7" spans="1:17" ht="30.75" customHeight="1">
      <c r="A7" s="97">
        <v>2013</v>
      </c>
      <c r="B7" s="97">
        <v>8</v>
      </c>
      <c r="C7" s="97">
        <v>52935</v>
      </c>
      <c r="D7" s="94">
        <f>(C7/C6)*100-100</f>
        <v>0.95741231667079774</v>
      </c>
      <c r="E7" s="97">
        <v>791</v>
      </c>
      <c r="F7" s="94">
        <f>(E7/E6)*100-100</f>
        <v>17.011834319526614</v>
      </c>
      <c r="G7" s="100">
        <v>10918</v>
      </c>
      <c r="H7" s="94">
        <f>(G7/G6)*100-100</f>
        <v>18.096268253109798</v>
      </c>
      <c r="I7" s="97">
        <v>10467</v>
      </c>
      <c r="J7" s="94">
        <f>(I7/I6)*100-100</f>
        <v>5.1642720787702103</v>
      </c>
      <c r="K7" s="97">
        <v>962</v>
      </c>
      <c r="L7" s="94">
        <f>(K7/K6)*100-100</f>
        <v>102.95358649789029</v>
      </c>
      <c r="M7" s="97">
        <v>17537</v>
      </c>
      <c r="N7" s="94">
        <f>(M7/M6)*100-100</f>
        <v>10.448419196372342</v>
      </c>
    </row>
    <row r="8" spans="1:17" ht="41.25" customHeight="1">
      <c r="A8" s="92">
        <v>2014</v>
      </c>
      <c r="B8" s="92">
        <v>8</v>
      </c>
      <c r="C8" s="92">
        <v>50435</v>
      </c>
      <c r="D8" s="101">
        <f>(C8/C7)*100-100</f>
        <v>-4.7227732124303401</v>
      </c>
      <c r="E8" s="92">
        <v>788</v>
      </c>
      <c r="F8" s="101">
        <f>(E8/E7)*100-100</f>
        <v>-0.37926675094817597</v>
      </c>
      <c r="G8" s="92">
        <v>12365</v>
      </c>
      <c r="H8" s="101">
        <f>(G8/G7)*100-100</f>
        <v>13.253343103132437</v>
      </c>
      <c r="I8" s="92">
        <v>12272</v>
      </c>
      <c r="J8" s="101">
        <f>(I8/I7)*100-100</f>
        <v>17.244673736505206</v>
      </c>
      <c r="K8" s="92">
        <v>912</v>
      </c>
      <c r="L8" s="101">
        <f>(K8/K7)*100-100</f>
        <v>-5.197505197505194</v>
      </c>
      <c r="M8" s="92">
        <v>16928</v>
      </c>
      <c r="N8" s="101">
        <f>(M8/M7)*100-100</f>
        <v>-3.4726578092033975</v>
      </c>
      <c r="P8" s="102"/>
      <c r="Q8" s="103"/>
    </row>
    <row r="9" spans="1:17" ht="41.25" customHeight="1" thickBot="1">
      <c r="A9" s="92">
        <v>2015</v>
      </c>
      <c r="B9" s="92">
        <v>8</v>
      </c>
      <c r="C9" s="92">
        <v>48621</v>
      </c>
      <c r="D9" s="101">
        <f>(C9/C8)*100-100</f>
        <v>-3.5967086348765775</v>
      </c>
      <c r="E9" s="92">
        <v>770</v>
      </c>
      <c r="F9" s="101">
        <f>(E9/E8)*100-100</f>
        <v>-2.28426395939087</v>
      </c>
      <c r="G9" s="92">
        <v>8856</v>
      </c>
      <c r="H9" s="101">
        <f>(G9/G8)*100-100</f>
        <v>-28.378487666801462</v>
      </c>
      <c r="I9" s="92">
        <v>6053</v>
      </c>
      <c r="J9" s="101">
        <f>(I9/I8)*100-100</f>
        <v>-50.676336375488916</v>
      </c>
      <c r="K9" s="97">
        <v>1005</v>
      </c>
      <c r="L9" s="101">
        <f>(K9/K8)*100-100</f>
        <v>10.19736842105263</v>
      </c>
      <c r="M9" s="92">
        <v>11204</v>
      </c>
      <c r="N9" s="101">
        <f>(M9/M8)*100-100</f>
        <v>-33.813799621928169</v>
      </c>
      <c r="P9" s="102"/>
      <c r="Q9" s="103"/>
    </row>
    <row r="10" spans="1:17" ht="22.5" customHeight="1" thickTop="1">
      <c r="A10" s="104" t="s">
        <v>63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P10" s="103"/>
    </row>
    <row r="11" spans="1:17" ht="15.75" customHeight="1">
      <c r="A11" s="105"/>
      <c r="B11" s="105"/>
      <c r="C11" s="105"/>
      <c r="D11" s="106"/>
      <c r="E11" s="105"/>
      <c r="F11" s="106"/>
      <c r="G11" s="105"/>
      <c r="H11" s="106"/>
      <c r="I11" s="105"/>
      <c r="J11" s="106"/>
      <c r="K11" s="105"/>
      <c r="L11" s="106"/>
      <c r="M11" s="107" t="s">
        <v>64</v>
      </c>
      <c r="N11" s="108"/>
      <c r="P11" s="8"/>
      <c r="Q11" s="103"/>
    </row>
    <row r="12" spans="1:17" ht="15.75" customHeight="1">
      <c r="A12" s="105"/>
      <c r="B12" s="105"/>
      <c r="C12" s="105"/>
      <c r="D12" s="106"/>
      <c r="E12" s="105"/>
      <c r="F12" s="106"/>
      <c r="G12" s="105"/>
      <c r="H12" s="106"/>
      <c r="I12" s="105"/>
      <c r="J12" s="106"/>
      <c r="K12" s="105"/>
      <c r="L12" s="106"/>
      <c r="M12" s="105"/>
      <c r="N12" s="106"/>
    </row>
    <row r="13" spans="1:17" ht="15.75" customHeight="1">
      <c r="A13" s="105"/>
      <c r="B13" s="105"/>
      <c r="C13" s="105"/>
      <c r="D13" s="106"/>
      <c r="E13" s="105"/>
      <c r="F13" s="106"/>
      <c r="G13" s="105"/>
      <c r="H13" s="106"/>
      <c r="I13" s="105"/>
      <c r="J13" s="106"/>
      <c r="K13" s="105"/>
      <c r="L13" s="106"/>
      <c r="M13" s="105"/>
      <c r="N13" s="106"/>
    </row>
    <row r="14" spans="1:17" ht="15.75" customHeight="1">
      <c r="A14" s="105"/>
      <c r="B14" s="105"/>
      <c r="C14" s="105"/>
      <c r="D14" s="106"/>
      <c r="E14" s="105"/>
      <c r="F14" s="106"/>
      <c r="G14" s="105"/>
      <c r="H14" s="106"/>
      <c r="I14" s="105"/>
      <c r="J14" s="106"/>
      <c r="K14" s="105"/>
      <c r="L14" s="106"/>
      <c r="M14" s="105"/>
      <c r="N14" s="106"/>
    </row>
    <row r="15" spans="1:17" ht="15.75" customHeight="1">
      <c r="A15" s="105"/>
      <c r="B15" s="105"/>
      <c r="C15" s="105"/>
      <c r="D15" s="106"/>
      <c r="E15" s="105"/>
      <c r="F15" s="106"/>
      <c r="G15" s="105"/>
      <c r="H15" s="106"/>
      <c r="I15" s="105"/>
      <c r="J15" s="106"/>
      <c r="K15" s="105"/>
      <c r="L15" s="106"/>
      <c r="M15" s="105"/>
      <c r="N15" s="106"/>
    </row>
    <row r="16" spans="1:17" ht="15.75" customHeight="1">
      <c r="A16" s="105"/>
      <c r="B16" s="105"/>
      <c r="C16" s="105"/>
      <c r="D16" s="106"/>
      <c r="E16" s="105"/>
      <c r="F16" s="106"/>
      <c r="G16" s="105"/>
      <c r="H16" s="106"/>
      <c r="I16" s="105"/>
      <c r="J16" s="106"/>
      <c r="K16" s="105"/>
      <c r="L16" s="106"/>
      <c r="M16" s="105"/>
      <c r="N16" s="106"/>
    </row>
    <row r="17" spans="1:16" ht="15.75" customHeight="1">
      <c r="A17" s="105"/>
      <c r="B17" s="105"/>
      <c r="C17" s="105"/>
      <c r="D17" s="106"/>
      <c r="E17" s="105"/>
      <c r="F17" s="106"/>
      <c r="G17" s="105"/>
      <c r="H17" s="106"/>
      <c r="I17" s="105"/>
      <c r="J17" s="106"/>
      <c r="K17" s="105"/>
      <c r="L17" s="106"/>
      <c r="M17" s="105"/>
      <c r="N17" s="106"/>
    </row>
    <row r="18" spans="1:16" ht="15.75" customHeight="1">
      <c r="A18" s="105"/>
      <c r="B18" s="105"/>
      <c r="C18" s="105"/>
      <c r="D18" s="106"/>
      <c r="E18" s="105"/>
      <c r="F18" s="106"/>
      <c r="G18" s="105"/>
      <c r="H18" s="106"/>
      <c r="I18" s="105"/>
      <c r="J18" s="106"/>
      <c r="K18" s="109"/>
      <c r="L18" s="110"/>
      <c r="M18" s="105"/>
      <c r="N18" s="106"/>
    </row>
    <row r="19" spans="1:16" ht="15.75" customHeight="1">
      <c r="A19" s="105"/>
      <c r="B19" s="105"/>
      <c r="C19" s="105"/>
      <c r="D19" s="106"/>
      <c r="E19" s="105"/>
      <c r="F19" s="106"/>
      <c r="G19" s="105"/>
      <c r="H19" s="106"/>
      <c r="I19" s="105"/>
      <c r="J19" s="106"/>
      <c r="K19" s="105"/>
      <c r="L19" s="106"/>
      <c r="M19" s="105"/>
      <c r="N19" s="106"/>
    </row>
    <row r="20" spans="1:16" ht="15.75" customHeight="1">
      <c r="A20" s="105"/>
      <c r="B20" s="105"/>
      <c r="C20" s="111"/>
      <c r="D20" s="106"/>
      <c r="E20" s="105"/>
      <c r="F20" s="106"/>
      <c r="G20" s="105"/>
      <c r="H20" s="106"/>
      <c r="I20" s="105"/>
      <c r="J20" s="106"/>
      <c r="K20" s="105"/>
      <c r="L20" s="106"/>
      <c r="M20" s="111"/>
      <c r="N20" s="111"/>
    </row>
    <row r="21" spans="1:16" ht="15.75" customHeight="1">
      <c r="A21" s="105"/>
      <c r="B21" s="105"/>
      <c r="C21" s="105"/>
      <c r="D21" s="106"/>
      <c r="E21" s="105"/>
      <c r="F21" s="106"/>
      <c r="G21" s="105"/>
      <c r="H21" s="106"/>
      <c r="I21" s="105"/>
      <c r="J21" s="106"/>
      <c r="K21" s="105"/>
      <c r="L21" s="106"/>
      <c r="M21" s="105"/>
      <c r="N21" s="106"/>
    </row>
    <row r="22" spans="1:16" ht="15.75" customHeight="1">
      <c r="A22" s="105"/>
      <c r="B22" s="105"/>
      <c r="C22" s="105"/>
      <c r="D22" s="106"/>
      <c r="E22" s="105"/>
      <c r="F22" s="106"/>
      <c r="G22" s="105"/>
      <c r="H22" s="106"/>
      <c r="I22" s="105"/>
      <c r="J22" s="106"/>
      <c r="K22" s="105"/>
      <c r="L22" s="106"/>
      <c r="M22" s="105"/>
      <c r="N22" s="106"/>
    </row>
    <row r="23" spans="1:16" ht="15.75" customHeight="1">
      <c r="A23" s="105"/>
      <c r="B23" s="105"/>
      <c r="C23" s="105"/>
      <c r="D23" s="106"/>
      <c r="E23" s="112"/>
      <c r="F23" s="112"/>
      <c r="G23" s="105"/>
      <c r="H23" s="106"/>
      <c r="I23" s="105"/>
      <c r="J23" s="106"/>
      <c r="K23" s="105"/>
      <c r="L23" s="106"/>
      <c r="M23" s="105"/>
      <c r="N23" s="106"/>
    </row>
    <row r="24" spans="1:16" ht="15.75" customHeight="1">
      <c r="A24" s="105"/>
      <c r="B24" s="105"/>
      <c r="C24" s="105"/>
      <c r="D24" s="106"/>
      <c r="E24" s="105"/>
      <c r="F24" s="112"/>
      <c r="G24" s="105"/>
      <c r="H24" s="106"/>
      <c r="I24" s="105"/>
      <c r="J24" s="106"/>
      <c r="K24" s="105"/>
      <c r="L24" s="106"/>
      <c r="M24" s="105"/>
      <c r="N24" s="106"/>
      <c r="P24" s="103"/>
    </row>
    <row r="25" spans="1:16" ht="15.75" customHeight="1"/>
    <row r="26" spans="1:16" ht="15.75" customHeight="1"/>
    <row r="27" spans="1:16" ht="15.75" customHeight="1"/>
    <row r="30" spans="1:16" ht="19.5" customHeight="1">
      <c r="H30" t="s">
        <v>65</v>
      </c>
    </row>
    <row r="33" spans="10:10" ht="19.5" customHeight="1">
      <c r="J33" s="113"/>
    </row>
    <row r="35" spans="10:10" ht="19.5" customHeight="1">
      <c r="J35" s="113"/>
    </row>
  </sheetData>
  <mergeCells count="3">
    <mergeCell ref="C1:J1"/>
    <mergeCell ref="M2:N2"/>
    <mergeCell ref="A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اجمالي قيمة الايرادات </vt:lpstr>
      <vt:lpstr>توزريع العاملين</vt:lpstr>
      <vt:lpstr>قيمة المخزون السلعي</vt:lpstr>
      <vt:lpstr>مؤشرات اجمالية</vt:lpstr>
      <vt:lpstr>'اجمالي قيمة الايرادات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Ibtehal Haseen</dc:creator>
  <cp:lastModifiedBy>internet</cp:lastModifiedBy>
  <dcterms:created xsi:type="dcterms:W3CDTF">2016-10-27T10:17:25Z</dcterms:created>
  <dcterms:modified xsi:type="dcterms:W3CDTF">2018-03-05T08:12:29Z</dcterms:modified>
</cp:coreProperties>
</file>